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95" windowWidth="20055" windowHeight="7380"/>
  </bookViews>
  <sheets>
    <sheet name="лютий 2026" sheetId="87" r:id="rId1"/>
  </sheets>
  <definedNames>
    <definedName name="_xlnm.Print_Area" localSheetId="0">'лютий 2026'!$A$1:$O$334</definedName>
  </definedNames>
  <calcPr calcId="125725"/>
</workbook>
</file>

<file path=xl/calcChain.xml><?xml version="1.0" encoding="utf-8"?>
<calcChain xmlns="http://schemas.openxmlformats.org/spreadsheetml/2006/main">
  <c r="N24" i="87"/>
  <c r="N25"/>
  <c r="N26"/>
  <c r="N27"/>
  <c r="N28"/>
  <c r="N31"/>
  <c r="N32"/>
  <c r="N44"/>
  <c r="N46"/>
  <c r="N48"/>
  <c r="N49"/>
  <c r="N50"/>
  <c r="N52"/>
  <c r="N53"/>
  <c r="N55"/>
  <c r="N64"/>
  <c r="N68"/>
  <c r="N69"/>
  <c r="N70"/>
  <c r="N84"/>
  <c r="N85"/>
  <c r="N86"/>
  <c r="N87"/>
  <c r="N88"/>
  <c r="N89"/>
  <c r="N90"/>
  <c r="N91"/>
  <c r="N92"/>
  <c r="N93"/>
  <c r="N94"/>
  <c r="N101"/>
  <c r="N107"/>
  <c r="N108"/>
  <c r="N109"/>
  <c r="N116"/>
  <c r="N118"/>
  <c r="N119"/>
  <c r="N120"/>
  <c r="N130"/>
  <c r="N131"/>
  <c r="N132"/>
  <c r="N133"/>
  <c r="N134"/>
  <c r="N173"/>
  <c r="N174"/>
  <c r="N175"/>
  <c r="N176"/>
  <c r="N177"/>
  <c r="N178"/>
  <c r="N179"/>
  <c r="N180"/>
  <c r="N182"/>
  <c r="N183"/>
  <c r="N184"/>
  <c r="N185"/>
  <c r="N186"/>
  <c r="N187"/>
  <c r="N188"/>
  <c r="N189"/>
  <c r="N190"/>
  <c r="N191"/>
  <c r="N192"/>
  <c r="N193"/>
  <c r="N194"/>
  <c r="N195"/>
  <c r="N196"/>
  <c r="N197"/>
  <c r="N198"/>
  <c r="N199"/>
  <c r="N200"/>
  <c r="N201"/>
  <c r="N209"/>
  <c r="N232"/>
  <c r="N236"/>
  <c r="N237"/>
  <c r="N247"/>
  <c r="N273"/>
  <c r="N287"/>
  <c r="N288"/>
  <c r="N290"/>
  <c r="N291"/>
  <c r="N293"/>
  <c r="N294"/>
  <c r="N297"/>
  <c r="N298"/>
  <c r="N300"/>
  <c r="N301"/>
  <c r="N302"/>
  <c r="N306"/>
  <c r="N307"/>
  <c r="N308"/>
  <c r="N309"/>
  <c r="N312"/>
  <c r="N313"/>
  <c r="N314"/>
  <c r="N315"/>
  <c r="N316"/>
  <c r="N317"/>
  <c r="N320"/>
  <c r="N321"/>
  <c r="J325"/>
  <c r="K325"/>
  <c r="L325"/>
  <c r="M325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16" l="1"/>
  <c r="O325" s="1"/>
</calcChain>
</file>

<file path=xl/sharedStrings.xml><?xml version="1.0" encoding="utf-8"?>
<sst xmlns="http://schemas.openxmlformats.org/spreadsheetml/2006/main" count="1540" uniqueCount="632">
  <si>
    <t xml:space="preserve">Додаток 7 </t>
  </si>
  <si>
    <t>до наказу МОЗ України</t>
  </si>
  <si>
    <t>від 22.03.2013 №232</t>
  </si>
  <si>
    <t>(у редакції наказу МОЗ України)</t>
  </si>
  <si>
    <t>від 21.06.2018 №1189</t>
  </si>
  <si>
    <t>№ 
п/п</t>
  </si>
  <si>
    <t>Торгівельна назва</t>
  </si>
  <si>
    <t>Одиниці виміру</t>
  </si>
  <si>
    <t>Серія</t>
  </si>
  <si>
    <t>Термін
придатності</t>
  </si>
  <si>
    <t>Залишок на початок місяця</t>
  </si>
  <si>
    <t>Отримано 
за звітний період</t>
  </si>
  <si>
    <t>Використано</t>
  </si>
  <si>
    <t xml:space="preserve"> </t>
  </si>
  <si>
    <t>5</t>
  </si>
  <si>
    <t>шт</t>
  </si>
  <si>
    <t>Всього:</t>
  </si>
  <si>
    <t xml:space="preserve"> Дата отримання документа</t>
  </si>
  <si>
    <t>№ отримання документа</t>
  </si>
  <si>
    <t>Ціна</t>
  </si>
  <si>
    <t>Сума</t>
  </si>
  <si>
    <t>12К</t>
  </si>
  <si>
    <t>31.12.2025</t>
  </si>
  <si>
    <t>30.11.2023</t>
  </si>
  <si>
    <r>
      <t>опорне кільце для мітральної ануопластики з вигином каракаса без розриву, Advenced MR type B, католожний номер</t>
    </r>
    <r>
      <rPr>
        <b/>
        <sz val="12"/>
        <rFont val="Times New Roman"/>
        <family val="1"/>
        <charset val="204"/>
      </rPr>
      <t xml:space="preserve"> МА40В</t>
    </r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</si>
  <si>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20мм*15см </t>
    </r>
  </si>
  <si>
    <t>30.09.2025</t>
  </si>
  <si>
    <t>20K15</t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</si>
  <si>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14мм*15см </t>
    </r>
  </si>
  <si>
    <t>к-кт</t>
  </si>
  <si>
    <r>
      <t xml:space="preserve">судинний протез </t>
    </r>
    <r>
      <rPr>
        <b/>
        <sz val="12"/>
        <rFont val="Times New Roman"/>
        <family val="1"/>
        <charset val="204"/>
      </rPr>
      <t>IMPRA CARBOFLO з еPTFE 5мм*10см</t>
    </r>
  </si>
  <si>
    <r>
      <t xml:space="preserve">судинний протез </t>
    </r>
    <r>
      <rPr>
        <b/>
        <sz val="12"/>
        <rFont val="Times New Roman"/>
        <family val="1"/>
        <charset val="204"/>
      </rPr>
      <t>IMPRA CARBOFLO з еPTFE 5мм*10см(каталожний номер 10S05TWC)</t>
    </r>
  </si>
  <si>
    <t>VTFV0183</t>
  </si>
  <si>
    <t>09.08.2026</t>
  </si>
  <si>
    <t>31.03.2026</t>
  </si>
  <si>
    <r>
      <t xml:space="preserve">протез судини </t>
    </r>
    <r>
      <rPr>
        <u/>
        <sz val="12"/>
        <rFont val="Times New Roman"/>
        <family val="1"/>
        <charset val="204"/>
      </rPr>
      <t>тканий прямий</t>
    </r>
    <r>
      <rPr>
        <sz val="12"/>
        <rFont val="Times New Roman"/>
        <family val="1"/>
        <charset val="204"/>
      </rPr>
      <t xml:space="preserve"> InterGard</t>
    </r>
    <r>
      <rPr>
        <b/>
        <sz val="12"/>
        <rFont val="Times New Roman"/>
        <family val="1"/>
        <charset val="204"/>
      </rPr>
      <t xml:space="preserve"> 26мм*30см каталожний номер IGW0026-30</t>
    </r>
  </si>
  <si>
    <t>21D29</t>
  </si>
  <si>
    <r>
      <t>протез дуги аорти</t>
    </r>
    <r>
      <rPr>
        <b/>
        <sz val="12"/>
        <rFont val="Times New Roman"/>
        <family val="1"/>
        <charset val="204"/>
      </rPr>
      <t xml:space="preserve"> 26*10*8*8*10</t>
    </r>
    <r>
      <rPr>
        <sz val="12"/>
        <rFont val="Times New Roman"/>
        <family val="1"/>
        <charset val="204"/>
      </rPr>
      <t xml:space="preserve"> каталожний номер </t>
    </r>
    <r>
      <rPr>
        <b/>
        <sz val="12"/>
        <rFont val="Times New Roman"/>
        <family val="1"/>
        <charset val="204"/>
      </rPr>
      <t>HEWAA2610080810/1</t>
    </r>
  </si>
  <si>
    <t>21G08</t>
  </si>
  <si>
    <t>30.06.2026</t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</si>
  <si>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20мм*15см(каталожний номер IGW0020-15)</t>
    </r>
  </si>
  <si>
    <t>21F10</t>
  </si>
  <si>
    <t>31.05.2026</t>
  </si>
  <si>
    <t>30.04.2026</t>
  </si>
  <si>
    <t>31.08.2026</t>
  </si>
  <si>
    <r>
      <t>протез дуги аорти</t>
    </r>
    <r>
      <rPr>
        <b/>
        <sz val="12"/>
        <rFont val="Times New Roman"/>
        <family val="1"/>
        <charset val="204"/>
      </rPr>
      <t xml:space="preserve"> 30*10*8*8*10</t>
    </r>
    <r>
      <rPr>
        <sz val="12"/>
        <rFont val="Times New Roman"/>
        <family val="1"/>
        <charset val="204"/>
      </rPr>
      <t xml:space="preserve"> каталожний номер </t>
    </r>
    <r>
      <rPr>
        <b/>
        <sz val="12"/>
        <rFont val="Times New Roman"/>
        <family val="1"/>
        <charset val="204"/>
      </rPr>
      <t>HEWAA3010080810/1</t>
    </r>
  </si>
  <si>
    <t>21J02</t>
  </si>
  <si>
    <r>
      <t xml:space="preserve">протез судини </t>
    </r>
    <r>
      <rPr>
        <u/>
        <sz val="12"/>
        <rFont val="Times New Roman"/>
        <family val="1"/>
        <charset val="204"/>
      </rPr>
      <t>тканий прямий</t>
    </r>
    <r>
      <rPr>
        <sz val="12"/>
        <rFont val="Times New Roman"/>
        <family val="1"/>
        <charset val="204"/>
      </rPr>
      <t xml:space="preserve"> InterGard </t>
    </r>
    <r>
      <rPr>
        <b/>
        <sz val="12"/>
        <rFont val="Times New Roman"/>
        <family val="1"/>
        <charset val="204"/>
      </rPr>
      <t xml:space="preserve">30мм*30см </t>
    </r>
    <r>
      <rPr>
        <sz val="12"/>
        <rFont val="Times New Roman"/>
        <family val="1"/>
        <charset val="204"/>
      </rPr>
      <t xml:space="preserve"> </t>
    </r>
  </si>
  <si>
    <t>DDME3D4</t>
  </si>
  <si>
    <t>28.06.2023</t>
  </si>
  <si>
    <r>
      <t xml:space="preserve">комплект черезшкірного інтродуцера </t>
    </r>
    <r>
      <rPr>
        <b/>
        <sz val="12"/>
        <rFont val="Times New Roman"/>
        <family val="1"/>
        <charset val="204"/>
      </rPr>
      <t xml:space="preserve">Super Arrow-Flex з інтегрованим гемостатичним клапаном/боковим портом 8Fr*11cm </t>
    </r>
  </si>
  <si>
    <t>14F21L0041</t>
  </si>
  <si>
    <r>
      <rPr>
        <b/>
        <sz val="12"/>
        <rFont val="Times New Roman"/>
        <family val="1"/>
        <charset val="204"/>
      </rPr>
      <t>балон-катетер</t>
    </r>
    <r>
      <rPr>
        <sz val="12"/>
        <rFont val="Times New Roman"/>
        <family val="1"/>
        <charset val="204"/>
      </rPr>
      <t xml:space="preserve"> для аттрісептостомії Z-5 </t>
    </r>
  </si>
  <si>
    <t>AS-3005</t>
  </si>
  <si>
    <t>30.09.2026</t>
  </si>
  <si>
    <r>
      <rPr>
        <b/>
        <sz val="12"/>
        <rFont val="Times New Roman"/>
        <family val="1"/>
        <charset val="204"/>
      </rPr>
      <t xml:space="preserve">комплект для коронарографії </t>
    </r>
    <r>
      <rPr>
        <sz val="12"/>
        <rFont val="Times New Roman"/>
        <family val="1"/>
        <charset val="204"/>
      </rPr>
      <t xml:space="preserve">для трансрадіального доступу(ангіографічний катетер -2шт,провідник з ПТФЕ-1шт,інтрадюсер-1шт) </t>
    </r>
  </si>
  <si>
    <t xml:space="preserve">кардіоверетер-дефібрилятор двокамерний </t>
  </si>
  <si>
    <t>28.08.2023</t>
  </si>
  <si>
    <t>26.07.2023</t>
  </si>
  <si>
    <t>біологічний органічний протез клапану серця з бичачого перикарду мітральний 27мм</t>
  </si>
  <si>
    <t>101356</t>
  </si>
  <si>
    <t>біологічний органічний протез клапану серця з бичачого перикарду мітральний 29мм</t>
  </si>
  <si>
    <t>101392</t>
  </si>
  <si>
    <t>біологічний органічний протез клапану серця з бичачого перикарду мітральний 31мм</t>
  </si>
  <si>
    <t>8387</t>
  </si>
  <si>
    <t>03.02.2026</t>
  </si>
  <si>
    <r>
      <rPr>
        <b/>
        <sz val="14"/>
        <color theme="1"/>
        <rFont val="Times New Roman"/>
        <family val="1"/>
        <charset val="204"/>
      </rPr>
      <t xml:space="preserve">катетер для периферичної ангіопластики ЛОВІКС </t>
    </r>
    <r>
      <rPr>
        <sz val="14"/>
        <color theme="1"/>
        <rFont val="Times New Roman"/>
        <family val="1"/>
        <charset val="204"/>
      </rPr>
      <t xml:space="preserve">швидка заміна </t>
    </r>
  </si>
  <si>
    <t>31.12.2026</t>
  </si>
  <si>
    <r>
      <rPr>
        <b/>
        <sz val="12"/>
        <rFont val="Times New Roman"/>
        <family val="1"/>
        <charset val="204"/>
      </rPr>
      <t>коронарна стент-система Інтегріті</t>
    </r>
    <r>
      <rPr>
        <sz val="12"/>
        <rFont val="Times New Roman"/>
        <family val="1"/>
        <charset val="204"/>
      </rPr>
      <t xml:space="preserve"> резолют з покриттям зотаролімус </t>
    </r>
  </si>
  <si>
    <t>31.01.2027</t>
  </si>
  <si>
    <r>
      <t>комплект черезшкірного інтродуцера</t>
    </r>
    <r>
      <rPr>
        <b/>
        <sz val="12"/>
        <rFont val="Times New Roman"/>
        <family val="1"/>
        <charset val="204"/>
      </rPr>
      <t xml:space="preserve"> Syper Arrow-Flex 7 Fr*11 см</t>
    </r>
    <r>
      <rPr>
        <sz val="12"/>
        <rFont val="Times New Roman"/>
        <family val="1"/>
        <charset val="204"/>
      </rPr>
      <t xml:space="preserve"> з інтегрованим гемостатичним клапаном/боковим портом  </t>
    </r>
  </si>
  <si>
    <t>14F22B0150</t>
  </si>
  <si>
    <t>14F21J0042</t>
  </si>
  <si>
    <r>
      <t xml:space="preserve">комплект черезшкірного інтродуцера </t>
    </r>
    <r>
      <rPr>
        <b/>
        <sz val="12"/>
        <rFont val="Times New Roman"/>
        <family val="1"/>
        <charset val="204"/>
      </rPr>
      <t xml:space="preserve">Super Arrow-Flex з інтегрованим гемостатичним клапаном/боковим портом 9 Fr*11cm </t>
    </r>
  </si>
  <si>
    <t>14F21M0068</t>
  </si>
  <si>
    <r>
      <rPr>
        <b/>
        <sz val="12"/>
        <rFont val="Times New Roman"/>
        <family val="1"/>
        <charset val="204"/>
      </rPr>
      <t xml:space="preserve">клапан </t>
    </r>
    <r>
      <rPr>
        <sz val="12"/>
        <rFont val="Times New Roman"/>
        <family val="1"/>
        <charset val="204"/>
      </rPr>
      <t xml:space="preserve">серця </t>
    </r>
    <r>
      <rPr>
        <b/>
        <sz val="12"/>
        <rFont val="Times New Roman"/>
        <family val="1"/>
        <charset val="204"/>
      </rPr>
      <t>біологічний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аортальний Epic 25</t>
    </r>
  </si>
  <si>
    <t>ESP100-25</t>
  </si>
  <si>
    <t>17.03.2026</t>
  </si>
  <si>
    <r>
      <rPr>
        <b/>
        <sz val="12"/>
        <rFont val="Times New Roman"/>
        <family val="1"/>
        <charset val="204"/>
      </rPr>
      <t xml:space="preserve">клапан </t>
    </r>
    <r>
      <rPr>
        <sz val="12"/>
        <rFont val="Times New Roman"/>
        <family val="1"/>
        <charset val="204"/>
      </rPr>
      <t xml:space="preserve">серця </t>
    </r>
    <r>
      <rPr>
        <b/>
        <sz val="12"/>
        <rFont val="Times New Roman"/>
        <family val="1"/>
        <charset val="204"/>
      </rPr>
      <t>біологічний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аортальний Epic 27</t>
    </r>
  </si>
  <si>
    <t>ESP100-27</t>
  </si>
  <si>
    <t>20.03.2026</t>
  </si>
  <si>
    <r>
      <t>клапан серцевий</t>
    </r>
    <r>
      <rPr>
        <b/>
        <sz val="12"/>
        <rFont val="Times New Roman"/>
        <family val="1"/>
        <charset val="204"/>
      </rPr>
      <t xml:space="preserve"> механічний мітральний SJM Master Series 25</t>
    </r>
  </si>
  <si>
    <t>25MJ-501</t>
  </si>
  <si>
    <t>13.01.2027</t>
  </si>
  <si>
    <r>
      <t>клапан серцевий</t>
    </r>
    <r>
      <rPr>
        <b/>
        <sz val="12"/>
        <rFont val="Times New Roman"/>
        <family val="1"/>
        <charset val="204"/>
      </rPr>
      <t xml:space="preserve"> механічний мітральний SJM Master Series 29</t>
    </r>
  </si>
  <si>
    <t>29MJ-501</t>
  </si>
  <si>
    <t>14.01.2027</t>
  </si>
  <si>
    <r>
      <t>клапан серцевий</t>
    </r>
    <r>
      <rPr>
        <b/>
        <sz val="12"/>
        <rFont val="Times New Roman"/>
        <family val="1"/>
        <charset val="204"/>
      </rPr>
      <t xml:space="preserve"> механічний мітральний SJM Master Series 31</t>
    </r>
  </si>
  <si>
    <t>31MJ-501</t>
  </si>
  <si>
    <t>23.01.2027</t>
  </si>
  <si>
    <r>
      <t>клапан серцевий</t>
    </r>
    <r>
      <rPr>
        <b/>
        <sz val="12"/>
        <rFont val="Times New Roman"/>
        <family val="1"/>
        <charset val="204"/>
      </rPr>
      <t xml:space="preserve"> механічний мітральний SJM Master Series 33</t>
    </r>
  </si>
  <si>
    <t>33MJ-501</t>
  </si>
  <si>
    <t>22.05.2027</t>
  </si>
  <si>
    <r>
      <rPr>
        <b/>
        <sz val="12"/>
        <rFont val="Times New Roman"/>
        <family val="1"/>
        <charset val="204"/>
      </rPr>
      <t>клапанний аортальний т</t>
    </r>
    <r>
      <rPr>
        <sz val="12"/>
        <rFont val="Times New Roman"/>
        <family val="1"/>
        <charset val="204"/>
      </rPr>
      <t xml:space="preserve">рансплантант </t>
    </r>
    <r>
      <rPr>
        <b/>
        <sz val="12"/>
        <rFont val="Times New Roman"/>
        <family val="1"/>
        <charset val="204"/>
      </rPr>
      <t>SJM Masters Series з технологією Hemashied Graft 23CAVGJ-514 00</t>
    </r>
  </si>
  <si>
    <t>23CAVGJ-51400</t>
  </si>
  <si>
    <t>03.06.2027</t>
  </si>
  <si>
    <r>
      <rPr>
        <b/>
        <sz val="12"/>
        <rFont val="Times New Roman"/>
        <family val="1"/>
        <charset val="204"/>
      </rPr>
      <t>клапанний аортальний т</t>
    </r>
    <r>
      <rPr>
        <sz val="12"/>
        <rFont val="Times New Roman"/>
        <family val="1"/>
        <charset val="204"/>
      </rPr>
      <t xml:space="preserve">рансплантант </t>
    </r>
    <r>
      <rPr>
        <b/>
        <sz val="12"/>
        <rFont val="Times New Roman"/>
        <family val="1"/>
        <charset val="204"/>
      </rPr>
      <t>SJM Masters Series з технологією Hemashied Graft 25CAVGJ-514 00</t>
    </r>
  </si>
  <si>
    <t>25CAVGJ-51400</t>
  </si>
  <si>
    <t>09.07.2027</t>
  </si>
  <si>
    <r>
      <t>клапан серцевий механічний St. Jude Medical</t>
    </r>
    <r>
      <rPr>
        <b/>
        <sz val="12"/>
        <rFont val="Times New Roman"/>
        <family val="1"/>
        <charset val="204"/>
      </rPr>
      <t xml:space="preserve"> аортальний </t>
    </r>
    <r>
      <rPr>
        <sz val="12"/>
        <rFont val="Times New Roman"/>
        <family val="1"/>
        <charset val="204"/>
      </rPr>
      <t>Hemodynamic Plus-Поліестер</t>
    </r>
    <r>
      <rPr>
        <b/>
        <sz val="12"/>
        <rFont val="Times New Roman"/>
        <family val="1"/>
        <charset val="204"/>
      </rPr>
      <t xml:space="preserve"> 23</t>
    </r>
  </si>
  <si>
    <t>23AHPJ-505</t>
  </si>
  <si>
    <r>
      <t>клапан серцевий механічний St. Jude Medical</t>
    </r>
    <r>
      <rPr>
        <b/>
        <sz val="12"/>
        <rFont val="Times New Roman"/>
        <family val="1"/>
        <charset val="204"/>
      </rPr>
      <t xml:space="preserve"> аортальний </t>
    </r>
    <r>
      <rPr>
        <sz val="12"/>
        <rFont val="Times New Roman"/>
        <family val="1"/>
        <charset val="204"/>
      </rPr>
      <t>Hemodynamic Plus-Поліестер</t>
    </r>
    <r>
      <rPr>
        <b/>
        <sz val="12"/>
        <rFont val="Times New Roman"/>
        <family val="1"/>
        <charset val="204"/>
      </rPr>
      <t xml:space="preserve"> 27</t>
    </r>
  </si>
  <si>
    <t>27AHPJ-505</t>
  </si>
  <si>
    <t>23.05.2027</t>
  </si>
  <si>
    <r>
      <rPr>
        <b/>
        <sz val="14"/>
        <color theme="1"/>
        <rFont val="Times New Roman"/>
        <family val="1"/>
        <charset val="204"/>
      </rPr>
      <t>провідник</t>
    </r>
    <r>
      <rPr>
        <sz val="12"/>
        <rFont val="Times New Roman"/>
        <family val="1"/>
        <charset val="204"/>
      </rPr>
      <t xml:space="preserve"> з тефлоновим покриттям </t>
    </r>
  </si>
  <si>
    <t>P35150T</t>
  </si>
  <si>
    <t>31.08.2027</t>
  </si>
  <si>
    <r>
      <t xml:space="preserve">протез судини тканний прямий </t>
    </r>
    <r>
      <rPr>
        <b/>
        <sz val="14"/>
        <rFont val="Times New Roman"/>
        <family val="1"/>
        <charset val="204"/>
      </rPr>
      <t xml:space="preserve">InterGard 24мм*30см </t>
    </r>
  </si>
  <si>
    <t>IGW0024-30</t>
  </si>
  <si>
    <t>31.05.2027</t>
  </si>
  <si>
    <t>IGW0030-30</t>
  </si>
  <si>
    <t>31.07.2027</t>
  </si>
  <si>
    <r>
      <t>протез дуги аорти</t>
    </r>
    <r>
      <rPr>
        <b/>
        <sz val="12"/>
        <rFont val="Times New Roman"/>
        <family val="1"/>
        <charset val="204"/>
      </rPr>
      <t xml:space="preserve"> 26*10*8*8*10mm*50*30*30*30*30cm</t>
    </r>
  </si>
  <si>
    <t>HEWAA2610080810/1</t>
  </si>
  <si>
    <r>
      <t>протез дуги аорти</t>
    </r>
    <r>
      <rPr>
        <b/>
        <sz val="12"/>
        <rFont val="Times New Roman"/>
        <family val="1"/>
        <charset val="204"/>
      </rPr>
      <t xml:space="preserve"> 28*10*8*8*10mm*50*30*30*30*30cm</t>
    </r>
  </si>
  <si>
    <t>HEWAA2810080810/1</t>
  </si>
  <si>
    <r>
      <t>протез дуги аорти</t>
    </r>
    <r>
      <rPr>
        <b/>
        <sz val="12"/>
        <rFont val="Times New Roman"/>
        <family val="1"/>
        <charset val="204"/>
      </rPr>
      <t xml:space="preserve"> 30*10*8*8*10mm*50*30*30*30*30cm</t>
    </r>
  </si>
  <si>
    <t>HEWAA3010080810/1</t>
  </si>
  <si>
    <r>
      <t xml:space="preserve">протез судини </t>
    </r>
    <r>
      <rPr>
        <u/>
        <sz val="12"/>
        <rFont val="Times New Roman"/>
        <family val="1"/>
        <charset val="204"/>
      </rPr>
      <t>тканий прямий</t>
    </r>
    <r>
      <rPr>
        <sz val="12"/>
        <rFont val="Times New Roman"/>
        <family val="1"/>
        <charset val="204"/>
      </rPr>
      <t xml:space="preserve"> InterGard</t>
    </r>
    <r>
      <rPr>
        <b/>
        <sz val="12"/>
        <rFont val="Times New Roman"/>
        <family val="1"/>
        <charset val="204"/>
      </rPr>
      <t xml:space="preserve"> 26мм*30см</t>
    </r>
  </si>
  <si>
    <t>IGW0026-30</t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</si>
  <si>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22мм*30см</t>
    </r>
  </si>
  <si>
    <t>IGW0022-30</t>
  </si>
  <si>
    <t>30.06.2027</t>
  </si>
  <si>
    <t>31.10.2027</t>
  </si>
  <si>
    <r>
      <t xml:space="preserve">опорне кільце для мітральної ануопластики з вигином каракаса без розриву, Advenced MR type В </t>
    </r>
    <r>
      <rPr>
        <b/>
        <sz val="12"/>
        <rFont val="Times New Roman"/>
        <family val="1"/>
        <charset val="204"/>
      </rPr>
      <t>розмір 36</t>
    </r>
  </si>
  <si>
    <t>МА36В</t>
  </si>
  <si>
    <r>
      <t xml:space="preserve">опорне кільце для мітральної ануопластики з вигином каракаса без розриву, Advenced MR type В </t>
    </r>
    <r>
      <rPr>
        <b/>
        <sz val="12"/>
        <rFont val="Times New Roman"/>
        <family val="1"/>
        <charset val="204"/>
      </rPr>
      <t>розмір 38</t>
    </r>
  </si>
  <si>
    <t>МА38В</t>
  </si>
  <si>
    <r>
      <t xml:space="preserve">опорне кільце для трикуспідальної анулопластики жорстке з розртвом каркаса </t>
    </r>
    <r>
      <rPr>
        <b/>
        <sz val="12"/>
        <rFont val="Times New Roman"/>
        <family val="1"/>
        <charset val="204"/>
      </rPr>
      <t xml:space="preserve">Rapid TR розмір 28 </t>
    </r>
  </si>
  <si>
    <t>TR28</t>
  </si>
  <si>
    <t>CP-07811</t>
  </si>
  <si>
    <t>спіральна система для усунення відкритої артеріальної протоки Nit-Occlud  PDA</t>
  </si>
  <si>
    <t>145065V1</t>
  </si>
  <si>
    <t>стерильний репозиційний гемостатичний кліпуючий пристрій Lockado (одноразовий)</t>
  </si>
  <si>
    <t>гемостатичні щтпці одноразові Кліа Гемограспер</t>
  </si>
  <si>
    <t>HG0001-03</t>
  </si>
  <si>
    <t>зонд для електрокоагуляції монополярний одноразовий Коагулятор Кліа-Гемостат</t>
  </si>
  <si>
    <t>щипці для захоплення "щурячий зуб" або аналог</t>
  </si>
  <si>
    <t>NGF03-11023230</t>
  </si>
  <si>
    <t>щипці для захоплення "гриффін"або "алігатор" або аналог</t>
  </si>
  <si>
    <t>NGF33-11023230</t>
  </si>
  <si>
    <t>ендоскопічний інстремент у комплекті:</t>
  </si>
  <si>
    <r>
      <rPr>
        <b/>
        <sz val="14"/>
        <rFont val="Times New Roman"/>
        <family val="1"/>
        <charset val="204"/>
      </rPr>
      <t>катетер Реакт 68</t>
    </r>
    <r>
      <rPr>
        <sz val="12"/>
        <rFont val="Times New Roman"/>
        <family val="1"/>
        <charset val="204"/>
      </rPr>
      <t xml:space="preserve"> (нейроваскулярний аспіраційний катетер)</t>
    </r>
  </si>
  <si>
    <t>REACT-68</t>
  </si>
  <si>
    <t>6230UNI</t>
  </si>
  <si>
    <t xml:space="preserve">кардіоверетр-дефібрилятор з можливістю кардіальної ресинхронізаційної терапії (CRT-D) комплект </t>
  </si>
  <si>
    <t>к-ккт</t>
  </si>
  <si>
    <t>DTDC2D4</t>
  </si>
  <si>
    <t>31.05.2025</t>
  </si>
  <si>
    <t>SPT003</t>
  </si>
  <si>
    <t xml:space="preserve">гідрофільний провідник Екс-Підіон </t>
  </si>
  <si>
    <t>103-0605-200</t>
  </si>
  <si>
    <t>28.04.2024</t>
  </si>
  <si>
    <t>гідрофільний провідник Авіго</t>
  </si>
  <si>
    <t>103-0606-200</t>
  </si>
  <si>
    <r>
      <t>інтродюсер</t>
    </r>
    <r>
      <rPr>
        <b/>
        <sz val="14"/>
        <rFont val="Times New Roman"/>
        <family val="1"/>
        <charset val="204"/>
      </rPr>
      <t xml:space="preserve"> Glidesheath Slender </t>
    </r>
  </si>
  <si>
    <r>
      <t>інтродюсер</t>
    </r>
    <r>
      <rPr>
        <b/>
        <sz val="12"/>
        <rFont val="Times New Roman"/>
        <family val="1"/>
        <charset val="204"/>
      </rPr>
      <t xml:space="preserve"> INT5F </t>
    </r>
  </si>
  <si>
    <t>INT5F</t>
  </si>
  <si>
    <t>PBARX2,0*20140</t>
  </si>
  <si>
    <t>30.11.2027</t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</si>
  <si>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FARGO</t>
    </r>
  </si>
  <si>
    <t>FRG6F1258</t>
  </si>
  <si>
    <t>28.01.2027</t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</si>
  <si>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FARGOMAX</t>
    </r>
  </si>
  <si>
    <t>FRGMAX6F115_8</t>
  </si>
  <si>
    <t>105-5081-153</t>
  </si>
  <si>
    <t>103-0605-500</t>
  </si>
  <si>
    <t>REACT-71</t>
  </si>
  <si>
    <r>
      <t xml:space="preserve">клапан серця механічний </t>
    </r>
    <r>
      <rPr>
        <b/>
        <sz val="12"/>
        <rFont val="Times New Roman"/>
        <family val="1"/>
        <charset val="204"/>
      </rPr>
      <t>мітральний  Медтронік Опен Півот 27</t>
    </r>
  </si>
  <si>
    <t>500DM27</t>
  </si>
  <si>
    <t>14.11.2027</t>
  </si>
  <si>
    <r>
      <t xml:space="preserve">клапан серця механічний </t>
    </r>
    <r>
      <rPr>
        <b/>
        <sz val="12"/>
        <rFont val="Times New Roman"/>
        <family val="1"/>
        <charset val="204"/>
      </rPr>
      <t>мітральний  Медтронік Опен Півот 29</t>
    </r>
  </si>
  <si>
    <t>500DM29</t>
  </si>
  <si>
    <r>
      <t xml:space="preserve">аортальний клапановмісний кондуїт </t>
    </r>
    <r>
      <rPr>
        <b/>
        <sz val="12"/>
        <rFont val="Times New Roman"/>
        <family val="1"/>
        <charset val="204"/>
      </rPr>
      <t xml:space="preserve">Медтронік Опен Півот 21 </t>
    </r>
  </si>
  <si>
    <r>
      <t xml:space="preserve">аортальний клапановмісний кондуїт </t>
    </r>
    <r>
      <rPr>
        <b/>
        <sz val="12"/>
        <rFont val="Times New Roman"/>
        <family val="1"/>
        <charset val="204"/>
      </rPr>
      <t>Медтронік Опен Півот 25</t>
    </r>
  </si>
  <si>
    <t>502AG21</t>
  </si>
  <si>
    <t>29.09.2027</t>
  </si>
  <si>
    <t>502AG25</t>
  </si>
  <si>
    <r>
      <t xml:space="preserve">аортальний клапановмісний кондуїт </t>
    </r>
    <r>
      <rPr>
        <b/>
        <sz val="12"/>
        <rFont val="Times New Roman"/>
        <family val="1"/>
        <charset val="204"/>
      </rPr>
      <t>Медтронік Опен Півот 27</t>
    </r>
  </si>
  <si>
    <t>502AG27</t>
  </si>
  <si>
    <t>24.06.2027</t>
  </si>
  <si>
    <r>
      <t xml:space="preserve">аортальний клапановмісний кондуїт </t>
    </r>
    <r>
      <rPr>
        <b/>
        <sz val="12"/>
        <rFont val="Times New Roman"/>
        <family val="1"/>
        <charset val="204"/>
      </rPr>
      <t>Медтронік Опен Півот 29</t>
    </r>
  </si>
  <si>
    <t>502AG29</t>
  </si>
  <si>
    <t>14.07.2027</t>
  </si>
  <si>
    <t>30.09.2027</t>
  </si>
  <si>
    <r>
      <t>катетер типу</t>
    </r>
    <r>
      <rPr>
        <b/>
        <sz val="14"/>
        <color theme="1"/>
        <rFont val="Times New Roman"/>
        <family val="1"/>
        <charset val="204"/>
      </rPr>
      <t xml:space="preserve"> ХЕДХАНТЕР</t>
    </r>
  </si>
  <si>
    <t>5FT100HE</t>
  </si>
  <si>
    <r>
      <t>катетер типу</t>
    </r>
    <r>
      <rPr>
        <b/>
        <sz val="14"/>
        <color theme="1"/>
        <rFont val="Times New Roman"/>
        <family val="1"/>
        <charset val="204"/>
      </rPr>
      <t xml:space="preserve"> СІММОНС</t>
    </r>
  </si>
  <si>
    <t>5FT100SIM1</t>
  </si>
  <si>
    <r>
      <t xml:space="preserve">аортальний клапановмісний кондуїт </t>
    </r>
    <r>
      <rPr>
        <b/>
        <sz val="12"/>
        <rFont val="Times New Roman"/>
        <family val="1"/>
        <charset val="204"/>
      </rPr>
      <t>Медтронік Опен Півот 23</t>
    </r>
  </si>
  <si>
    <t>502AG23</t>
  </si>
  <si>
    <t>25.08.2027</t>
  </si>
  <si>
    <r>
      <rPr>
        <b/>
        <sz val="14"/>
        <rFont val="Times New Roman"/>
        <family val="1"/>
        <charset val="204"/>
      </rPr>
      <t>катетер Реакт 71</t>
    </r>
    <r>
      <rPr>
        <sz val="12"/>
        <rFont val="Times New Roman"/>
        <family val="1"/>
        <charset val="204"/>
      </rPr>
      <t xml:space="preserve"> (нейроваскулярний аспіраційний катетер)</t>
    </r>
  </si>
  <si>
    <r>
      <rPr>
        <b/>
        <sz val="12"/>
        <rFont val="Times New Roman"/>
        <family val="1"/>
        <charset val="204"/>
      </rPr>
      <t>клапан серця механічний аортальний</t>
    </r>
    <r>
      <rPr>
        <sz val="12"/>
        <rFont val="Times New Roman"/>
        <family val="1"/>
        <charset val="204"/>
      </rPr>
      <t xml:space="preserve"> АП360 </t>
    </r>
    <r>
      <rPr>
        <b/>
        <sz val="12"/>
        <rFont val="Times New Roman"/>
        <family val="1"/>
        <charset val="204"/>
      </rPr>
      <t>Медтронік Опен Півот 22</t>
    </r>
  </si>
  <si>
    <t>505DA22</t>
  </si>
  <si>
    <r>
      <rPr>
        <b/>
        <sz val="12"/>
        <rFont val="Times New Roman"/>
        <family val="1"/>
        <charset val="204"/>
      </rPr>
      <t>клапан серця механічний аортальний</t>
    </r>
    <r>
      <rPr>
        <sz val="12"/>
        <rFont val="Times New Roman"/>
        <family val="1"/>
        <charset val="204"/>
      </rPr>
      <t xml:space="preserve"> АП360 </t>
    </r>
    <r>
      <rPr>
        <b/>
        <sz val="12"/>
        <rFont val="Times New Roman"/>
        <family val="1"/>
        <charset val="204"/>
      </rPr>
      <t>Медтронік Опен Півот 24</t>
    </r>
  </si>
  <si>
    <t>505DA24</t>
  </si>
  <si>
    <t xml:space="preserve">подовжувальний провідниковий катетер Телескоп </t>
  </si>
  <si>
    <t>TELE6F</t>
  </si>
  <si>
    <t xml:space="preserve">оклюдер з нікель-титанового сплаву з дакроновим наповненням для закриття дефекту міжпередсердної перетинки у комплекті із системою доставки та вимірювальним балоном </t>
  </si>
  <si>
    <t>10007</t>
  </si>
  <si>
    <t>28.02.2027</t>
  </si>
  <si>
    <t>біологічний органічний протез клапану серця з бичачого перикарду аортальний 21мм</t>
  </si>
  <si>
    <t>8329</t>
  </si>
  <si>
    <t>24.10.2026</t>
  </si>
  <si>
    <t>біологічний органічний протез клапану серця з бичачого перикарду аортальний 25 мм</t>
  </si>
  <si>
    <t>8358</t>
  </si>
  <si>
    <t>25.11.2026</t>
  </si>
  <si>
    <t>25.10.2026</t>
  </si>
  <si>
    <t xml:space="preserve">комплект канюль для проведення мініінвазивних операцій із штичним кровообігом  </t>
  </si>
  <si>
    <t>TJMC10</t>
  </si>
  <si>
    <t>31.03.2028</t>
  </si>
  <si>
    <t>11.04.2028</t>
  </si>
  <si>
    <r>
      <rPr>
        <b/>
        <sz val="12"/>
        <rFont val="Times New Roman"/>
        <family val="1"/>
        <charset val="204"/>
      </rPr>
      <t>клапан серця механічний аортальний</t>
    </r>
    <r>
      <rPr>
        <sz val="12"/>
        <rFont val="Times New Roman"/>
        <family val="1"/>
        <charset val="204"/>
      </rPr>
      <t xml:space="preserve"> АП360 </t>
    </r>
    <r>
      <rPr>
        <b/>
        <sz val="12"/>
        <rFont val="Times New Roman"/>
        <family val="1"/>
        <charset val="204"/>
      </rPr>
      <t>Медтронік Опен Півот 26</t>
    </r>
  </si>
  <si>
    <t>505DA26</t>
  </si>
  <si>
    <r>
      <t xml:space="preserve">клапан серця механічний </t>
    </r>
    <r>
      <rPr>
        <b/>
        <sz val="12"/>
        <rFont val="Times New Roman"/>
        <family val="1"/>
        <charset val="204"/>
      </rPr>
      <t>мітральний  Медтронік Опен Півот 31</t>
    </r>
  </si>
  <si>
    <t>500DM31</t>
  </si>
  <si>
    <t>28.03.2028</t>
  </si>
  <si>
    <r>
      <rPr>
        <b/>
        <sz val="12"/>
        <rFont val="Times New Roman"/>
        <family val="1"/>
        <charset val="204"/>
      </rPr>
      <t>клапан серця механічний аортальний</t>
    </r>
    <r>
      <rPr>
        <sz val="12"/>
        <rFont val="Times New Roman"/>
        <family val="1"/>
        <charset val="204"/>
      </rPr>
      <t xml:space="preserve"> АП360 </t>
    </r>
    <r>
      <rPr>
        <b/>
        <sz val="12"/>
        <rFont val="Times New Roman"/>
        <family val="1"/>
        <charset val="204"/>
      </rPr>
      <t>Медтронік Опен Півот 20</t>
    </r>
  </si>
  <si>
    <t>505DA20</t>
  </si>
  <si>
    <t>01.05.2028</t>
  </si>
  <si>
    <t>14.04.2028</t>
  </si>
  <si>
    <t>24.04.2028</t>
  </si>
  <si>
    <t>10136</t>
  </si>
  <si>
    <t>26.10.2026</t>
  </si>
  <si>
    <t>27.04.2028</t>
  </si>
  <si>
    <t>10S05TWC</t>
  </si>
  <si>
    <t>29.08.2027</t>
  </si>
  <si>
    <t>29.06.2028</t>
  </si>
  <si>
    <t>IGW0016-15</t>
  </si>
  <si>
    <t>31.07.2028</t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</si>
  <si>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18мм*15см </t>
    </r>
  </si>
  <si>
    <t>IGW0018-15</t>
  </si>
  <si>
    <t>31.05.2028</t>
  </si>
  <si>
    <t>RSINT27514X</t>
  </si>
  <si>
    <t>14.09.2028</t>
  </si>
  <si>
    <t>30.08.2028</t>
  </si>
  <si>
    <t>13.09.2028</t>
  </si>
  <si>
    <t>25.08.2028</t>
  </si>
  <si>
    <t>31.08.2028</t>
  </si>
  <si>
    <t>28.06.2028</t>
  </si>
  <si>
    <t>20.07.2028</t>
  </si>
  <si>
    <t>14.07.2028</t>
  </si>
  <si>
    <t>30.06.2028</t>
  </si>
  <si>
    <t>28.08.2028</t>
  </si>
  <si>
    <t>IGW0014-15</t>
  </si>
  <si>
    <t>IGW0020-15</t>
  </si>
  <si>
    <r>
      <t>протез дуги аорти</t>
    </r>
    <r>
      <rPr>
        <b/>
        <sz val="12"/>
        <rFont val="Times New Roman"/>
        <family val="1"/>
        <charset val="204"/>
      </rPr>
      <t xml:space="preserve"> 30*10*8*8*10мм довжина 50*30*30*30*30см</t>
    </r>
  </si>
  <si>
    <t>05.02.2026</t>
  </si>
  <si>
    <t>13.08.2026</t>
  </si>
  <si>
    <t>G20A2</t>
  </si>
  <si>
    <t>кардіоверетер-дефібрилятор з можливістю кардіальної ресинхронізаційної терапії (двокамерний)</t>
  </si>
  <si>
    <t>двокамерні частотно-адаптований штучний водій ритму серця( ШВРС) з можливістю автоматичного регулювання амплітуди при шлуночковому ритмоведені  (DDDR)</t>
  </si>
  <si>
    <t>G70A2</t>
  </si>
  <si>
    <t xml:space="preserve">опорне кільце для мітральної ануопластики з вигином каракаса без розриву, Advenced MR  </t>
  </si>
  <si>
    <t>МА26В</t>
  </si>
  <si>
    <t>02.10.2028</t>
  </si>
  <si>
    <r>
      <t xml:space="preserve">мікрокатетер </t>
    </r>
    <r>
      <rPr>
        <b/>
        <sz val="14"/>
        <rFont val="Times New Roman"/>
        <family val="1"/>
        <charset val="204"/>
      </rPr>
      <t xml:space="preserve">Pronavi </t>
    </r>
  </si>
  <si>
    <t>МС17-150</t>
  </si>
  <si>
    <t>11.09.2026</t>
  </si>
  <si>
    <t>04.09.2027</t>
  </si>
  <si>
    <t>16.09.2023</t>
  </si>
  <si>
    <t>13.06.2027</t>
  </si>
  <si>
    <t>біологічний органічний протез клапану серця з бичачого перикарду мітральний 33мм</t>
  </si>
  <si>
    <t>8390</t>
  </si>
  <si>
    <t>16.10.2028</t>
  </si>
  <si>
    <t>27.09.2028</t>
  </si>
  <si>
    <t xml:space="preserve">двокамерний штучний водій ритму серця(ШВРС) з можливістю автоматичного регулювання амплітуди при шлуночковому ритмоведены (DDD) </t>
  </si>
  <si>
    <t>Q50A2</t>
  </si>
  <si>
    <t>024-1020</t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</si>
  <si>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FARGO(115*8; 125*8)</t>
    </r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</si>
  <si>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FARGOMAX (115*8; 125*8)</t>
    </r>
  </si>
  <si>
    <t>28.05.2028</t>
  </si>
  <si>
    <t>DVME3D4</t>
  </si>
  <si>
    <t>медичний виріб для проведення ендоваскулярної операції емдолізації головного мозку (система емболічної спіралі Persedenser, контролери від'єднання спіралі Deromer)</t>
  </si>
  <si>
    <t>TJCDC</t>
  </si>
  <si>
    <t>09.04.2026</t>
  </si>
  <si>
    <t>09.10.2026</t>
  </si>
  <si>
    <t>одноразові мікрокатетери (Frepass 10,14,16)</t>
  </si>
  <si>
    <t>SPT002</t>
  </si>
  <si>
    <t xml:space="preserve">оклюдер з нікель-титанового сплаву з дакроновим наповненням для закриття артеріального протоку у комплекті із системою доставки </t>
  </si>
  <si>
    <t>WBFDQ-06</t>
  </si>
  <si>
    <t>29.07.2026</t>
  </si>
  <si>
    <t>електроди для тимчасової серцевої стимуляції SPIKE LC S</t>
  </si>
  <si>
    <t>52265S</t>
  </si>
  <si>
    <r>
      <rPr>
        <b/>
        <sz val="14"/>
        <rFont val="Times New Roman"/>
        <family val="1"/>
        <charset val="204"/>
      </rPr>
      <t>ангіографічний</t>
    </r>
    <r>
      <rPr>
        <sz val="12"/>
        <rFont val="Times New Roman"/>
        <family val="1"/>
        <charset val="204"/>
      </rPr>
      <t xml:space="preserve"> катетер </t>
    </r>
  </si>
  <si>
    <t>622693</t>
  </si>
  <si>
    <t>31.10.2026</t>
  </si>
  <si>
    <t>612003</t>
  </si>
  <si>
    <r>
      <rPr>
        <b/>
        <sz val="14"/>
        <rFont val="Times New Roman"/>
        <family val="1"/>
        <charset val="204"/>
      </rPr>
      <t>комплект інтродюсера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для феморального доступу </t>
    </r>
    <r>
      <rPr>
        <b/>
        <sz val="12"/>
        <rFont val="Times New Roman"/>
        <family val="1"/>
        <charset val="204"/>
      </rPr>
      <t xml:space="preserve">5F*11cm </t>
    </r>
  </si>
  <si>
    <t>615501</t>
  </si>
  <si>
    <r>
      <rPr>
        <b/>
        <sz val="14"/>
        <rFont val="Times New Roman"/>
        <family val="1"/>
        <charset val="204"/>
      </rPr>
      <t>комплект інтродюсера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для феморального доступу </t>
    </r>
    <r>
      <rPr>
        <b/>
        <sz val="12"/>
        <rFont val="Times New Roman"/>
        <family val="1"/>
        <charset val="204"/>
      </rPr>
      <t xml:space="preserve">6F*11cm </t>
    </r>
  </si>
  <si>
    <t xml:space="preserve">аспіраіний катетер 6 F-140-100mm </t>
  </si>
  <si>
    <t>65654430</t>
  </si>
  <si>
    <t>24.08.2026</t>
  </si>
  <si>
    <r>
      <rPr>
        <b/>
        <sz val="14"/>
        <rFont val="Times New Roman"/>
        <family val="1"/>
        <charset val="204"/>
      </rPr>
      <t xml:space="preserve">набір ангіографічних </t>
    </r>
    <r>
      <rPr>
        <sz val="12"/>
        <rFont val="Times New Roman"/>
        <family val="1"/>
        <charset val="204"/>
      </rPr>
      <t xml:space="preserve">катетерів </t>
    </r>
  </si>
  <si>
    <r>
      <rPr>
        <b/>
        <sz val="14"/>
        <rFont val="Times New Roman"/>
        <family val="1"/>
        <charset val="204"/>
      </rPr>
      <t>комплект інтродюсера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для феморального доступу з гідрофільним покриттям </t>
    </r>
    <r>
      <rPr>
        <b/>
        <sz val="12"/>
        <rFont val="Times New Roman"/>
        <family val="1"/>
        <charset val="204"/>
      </rPr>
      <t xml:space="preserve">7F*11cm </t>
    </r>
  </si>
  <si>
    <t>615975</t>
  </si>
  <si>
    <t>615986</t>
  </si>
  <si>
    <r>
      <rPr>
        <b/>
        <sz val="12"/>
        <rFont val="Times New Roman"/>
        <family val="1"/>
        <charset val="204"/>
      </rPr>
      <t>мітральний клапан</t>
    </r>
    <r>
      <rPr>
        <sz val="12"/>
        <rFont val="Times New Roman"/>
        <family val="1"/>
        <charset val="204"/>
      </rPr>
      <t xml:space="preserve"> серця ОН-ІКС - зі стандартним зшиваючим кільцем </t>
    </r>
    <r>
      <rPr>
        <b/>
        <sz val="12"/>
        <rFont val="Times New Roman"/>
        <family val="1"/>
        <charset val="204"/>
      </rPr>
      <t>ONXM-27/29</t>
    </r>
  </si>
  <si>
    <t>ONXM-27/29</t>
  </si>
  <si>
    <t>06.07.2029</t>
  </si>
  <si>
    <t>27.08.2026</t>
  </si>
  <si>
    <t xml:space="preserve">коронарний балон-катетер для предилятації хронічних оклюзій </t>
  </si>
  <si>
    <t>50150120</t>
  </si>
  <si>
    <t>24.09.2026</t>
  </si>
  <si>
    <t>10.12.2026</t>
  </si>
  <si>
    <r>
      <rPr>
        <b/>
        <sz val="14"/>
        <color theme="1"/>
        <rFont val="Times New Roman"/>
        <family val="1"/>
        <charset val="204"/>
      </rPr>
      <t xml:space="preserve">катетер Сван-Ганса з </t>
    </r>
    <r>
      <rPr>
        <sz val="12"/>
        <color theme="1"/>
        <rFont val="Times New Roman"/>
        <family val="1"/>
        <charset val="204"/>
      </rPr>
      <t xml:space="preserve"> термодилюційним датчиком </t>
    </r>
  </si>
  <si>
    <t>5041414</t>
  </si>
  <si>
    <t>616625</t>
  </si>
  <si>
    <t>25.09.2026</t>
  </si>
  <si>
    <t>17.02.2028</t>
  </si>
  <si>
    <t>19.02.2024</t>
  </si>
  <si>
    <t>28.08.2026</t>
  </si>
  <si>
    <t>05.03.2030</t>
  </si>
  <si>
    <r>
      <t>опорне кільце для мітральної ануопластики з вигином каракаса без розриву, Advenced MR</t>
    </r>
    <r>
      <rPr>
        <b/>
        <sz val="14"/>
        <rFont val="Times New Roman"/>
        <family val="1"/>
        <charset val="204"/>
      </rPr>
      <t xml:space="preserve"> №36</t>
    </r>
  </si>
  <si>
    <t>10.2027</t>
  </si>
  <si>
    <r>
      <t>опорне кільце для трикуспідальної анулопластики жорстке з розривом каркаса</t>
    </r>
    <r>
      <rPr>
        <b/>
        <sz val="12"/>
        <rFont val="Times New Roman"/>
        <family val="1"/>
        <charset val="204"/>
      </rPr>
      <t xml:space="preserve"> Rigid TR №32</t>
    </r>
  </si>
  <si>
    <r>
      <t>опорне кільце для трикуспідальної анулопластики жорстке з розривом каркаса</t>
    </r>
    <r>
      <rPr>
        <b/>
        <sz val="12"/>
        <rFont val="Times New Roman"/>
        <family val="1"/>
        <charset val="204"/>
      </rPr>
      <t xml:space="preserve"> Rigid TR №30</t>
    </r>
  </si>
  <si>
    <r>
      <t>опорне кільце для трикуспідальної анулопластики жорстке з розривом каркаса</t>
    </r>
    <r>
      <rPr>
        <b/>
        <sz val="12"/>
        <rFont val="Times New Roman"/>
        <family val="1"/>
        <charset val="204"/>
      </rPr>
      <t xml:space="preserve"> Rigid TR №28</t>
    </r>
  </si>
  <si>
    <t>248150</t>
  </si>
  <si>
    <t>248577</t>
  </si>
  <si>
    <t>TJMC10,14,16</t>
  </si>
  <si>
    <r>
      <t xml:space="preserve">судинний протез </t>
    </r>
    <r>
      <rPr>
        <b/>
        <sz val="12"/>
        <rFont val="Times New Roman"/>
        <family val="1"/>
        <charset val="204"/>
      </rPr>
      <t xml:space="preserve">тканий Uni-GraftW прямий </t>
    </r>
    <r>
      <rPr>
        <b/>
        <sz val="14"/>
        <rFont val="Times New Roman"/>
        <family val="1"/>
        <charset val="204"/>
      </rPr>
      <t>30см*24мм</t>
    </r>
  </si>
  <si>
    <t>1106635</t>
  </si>
  <si>
    <t>08.03.2028</t>
  </si>
  <si>
    <r>
      <t xml:space="preserve">судинний протез </t>
    </r>
    <r>
      <rPr>
        <b/>
        <sz val="12"/>
        <rFont val="Times New Roman"/>
        <family val="1"/>
        <charset val="204"/>
      </rPr>
      <t xml:space="preserve">тканий Uni-GraftW прямий </t>
    </r>
    <r>
      <rPr>
        <b/>
        <sz val="14"/>
        <rFont val="Times New Roman"/>
        <family val="1"/>
        <charset val="204"/>
      </rPr>
      <t>30см*26мм</t>
    </r>
  </si>
  <si>
    <t>1106643</t>
  </si>
  <si>
    <t>18.08.2029</t>
  </si>
  <si>
    <r>
      <t xml:space="preserve">судинний протез </t>
    </r>
    <r>
      <rPr>
        <b/>
        <sz val="12"/>
        <rFont val="Times New Roman"/>
        <family val="1"/>
        <charset val="204"/>
      </rPr>
      <t xml:space="preserve">тканий Uni-GraftW прямий </t>
    </r>
    <r>
      <rPr>
        <b/>
        <sz val="14"/>
        <rFont val="Times New Roman"/>
        <family val="1"/>
        <charset val="204"/>
      </rPr>
      <t>30см*28мм</t>
    </r>
  </si>
  <si>
    <t>1106651</t>
  </si>
  <si>
    <r>
      <t xml:space="preserve">судинний протез </t>
    </r>
    <r>
      <rPr>
        <b/>
        <sz val="12"/>
        <rFont val="Times New Roman"/>
        <family val="1"/>
        <charset val="204"/>
      </rPr>
      <t xml:space="preserve">тканий Uni-GraftW прямий </t>
    </r>
    <r>
      <rPr>
        <b/>
        <sz val="14"/>
        <rFont val="Times New Roman"/>
        <family val="1"/>
        <charset val="204"/>
      </rPr>
      <t>30см*30мм</t>
    </r>
  </si>
  <si>
    <t>1106660</t>
  </si>
  <si>
    <t>31.03.2027</t>
  </si>
  <si>
    <r>
      <t xml:space="preserve">балонний катетет для постдилятації </t>
    </r>
    <r>
      <rPr>
        <b/>
        <sz val="12"/>
        <rFont val="Times New Roman"/>
        <family val="1"/>
        <charset val="204"/>
      </rPr>
      <t xml:space="preserve">Conqueror NC RX PTCA </t>
    </r>
  </si>
  <si>
    <r>
      <t xml:space="preserve">балонний катетет для предилятації </t>
    </r>
    <r>
      <rPr>
        <b/>
        <sz val="12"/>
        <rFont val="Times New Roman"/>
        <family val="1"/>
        <charset val="204"/>
      </rPr>
      <t xml:space="preserve">Conqueror SC PTCA </t>
    </r>
  </si>
  <si>
    <t>14.02.2026</t>
  </si>
  <si>
    <t>DTМC2D4</t>
  </si>
  <si>
    <t>14.07.2029</t>
  </si>
  <si>
    <t>25.04.2027</t>
  </si>
  <si>
    <t>31.07.2029</t>
  </si>
  <si>
    <t>21.07.2029</t>
  </si>
  <si>
    <t>20.08.2029</t>
  </si>
  <si>
    <r>
      <t xml:space="preserve">комплект трубок </t>
    </r>
    <r>
      <rPr>
        <b/>
        <sz val="14"/>
        <rFont val="Times New Roman"/>
        <family val="1"/>
        <charset val="204"/>
      </rPr>
      <t xml:space="preserve">Cool Point </t>
    </r>
  </si>
  <si>
    <t>Вволинська обласна лікарня</t>
  </si>
  <si>
    <r>
      <t>протез судини тканний прямий</t>
    </r>
    <r>
      <rPr>
        <b/>
        <sz val="12"/>
        <rFont val="Times New Roman"/>
        <family val="1"/>
        <charset val="204"/>
      </rPr>
      <t xml:space="preserve"> InterGard 16мм*15см  </t>
    </r>
  </si>
  <si>
    <r>
      <rPr>
        <b/>
        <sz val="12"/>
        <rFont val="Times New Roman"/>
        <family val="1"/>
        <charset val="204"/>
      </rPr>
      <t>біопротез серцевого аортального</t>
    </r>
    <r>
      <rPr>
        <sz val="12"/>
        <rFont val="Times New Roman"/>
        <family val="1"/>
        <charset val="204"/>
      </rPr>
      <t xml:space="preserve"> клапана для транскатетерної імплантації</t>
    </r>
    <r>
      <rPr>
        <b/>
        <sz val="12"/>
        <rFont val="Times New Roman"/>
        <family val="1"/>
        <charset val="204"/>
      </rPr>
      <t xml:space="preserve"> 29</t>
    </r>
  </si>
  <si>
    <t>EVPROPLUS-29</t>
  </si>
  <si>
    <t>17.10.2026</t>
  </si>
  <si>
    <t>RSINT22522X</t>
  </si>
  <si>
    <r>
      <t>коронарний ріжучий балонний катетер</t>
    </r>
    <r>
      <rPr>
        <b/>
        <sz val="16"/>
        <rFont val="Times New Roman"/>
        <family val="1"/>
        <charset val="204"/>
      </rPr>
      <t xml:space="preserve"> NSE Alpha</t>
    </r>
    <r>
      <rPr>
        <b/>
        <sz val="14"/>
        <rFont val="Times New Roman"/>
        <family val="1"/>
        <charset val="204"/>
      </rPr>
      <t xml:space="preserve"> </t>
    </r>
  </si>
  <si>
    <t>NSA22513</t>
  </si>
  <si>
    <t>24C07</t>
  </si>
  <si>
    <t>28.02.2029</t>
  </si>
  <si>
    <t>30.06.2029</t>
  </si>
  <si>
    <t>31.05.2029</t>
  </si>
  <si>
    <t>25.10.2028</t>
  </si>
  <si>
    <t>голка для інтродюсера BM-SN-1870</t>
  </si>
  <si>
    <t>2410237340</t>
  </si>
  <si>
    <t>23.10.2027</t>
  </si>
  <si>
    <t>30.09.2029</t>
  </si>
  <si>
    <t>03.11.2029</t>
  </si>
  <si>
    <r>
      <t xml:space="preserve">опорне кільце для мітральної ануопластики з вигином каракаса без розриву, Advenced MR type В </t>
    </r>
    <r>
      <rPr>
        <b/>
        <sz val="12"/>
        <rFont val="Times New Roman"/>
        <family val="1"/>
        <charset val="204"/>
      </rPr>
      <t>розмір 34</t>
    </r>
  </si>
  <si>
    <t>МА34В</t>
  </si>
  <si>
    <t>TR30</t>
  </si>
  <si>
    <t>TR32</t>
  </si>
  <si>
    <r>
      <t>опорне кільце для трикуспідальної анулопластики жорстке з розривом каркаса</t>
    </r>
    <r>
      <rPr>
        <b/>
        <sz val="12"/>
        <rFont val="Times New Roman"/>
        <family val="1"/>
        <charset val="204"/>
      </rPr>
      <t xml:space="preserve"> Rigid TR №34</t>
    </r>
  </si>
  <si>
    <t>TR34</t>
  </si>
  <si>
    <t xml:space="preserve">аспріаційний катетер Експорт АП </t>
  </si>
  <si>
    <t>EXPORTAPCE</t>
  </si>
  <si>
    <t>21.08.2026</t>
  </si>
  <si>
    <r>
      <t>протез судини в'язаний з колагеном</t>
    </r>
    <r>
      <rPr>
        <b/>
        <sz val="14"/>
        <rFont val="Times New Roman"/>
        <family val="1"/>
        <charset val="204"/>
      </rPr>
      <t xml:space="preserve"> 8/16мм 400</t>
    </r>
  </si>
  <si>
    <r>
      <t>протез судини в'язаний з колагеном</t>
    </r>
    <r>
      <rPr>
        <b/>
        <sz val="14"/>
        <rFont val="Times New Roman"/>
        <family val="1"/>
        <charset val="204"/>
      </rPr>
      <t xml:space="preserve"> 9/18мм 400</t>
    </r>
  </si>
  <si>
    <t>L2407161024</t>
  </si>
  <si>
    <t>16.10.2027</t>
  </si>
  <si>
    <r>
      <rPr>
        <b/>
        <sz val="14"/>
        <rFont val="Times New Roman"/>
        <family val="1"/>
        <charset val="204"/>
      </rPr>
      <t xml:space="preserve">набір інтродюсерів </t>
    </r>
    <r>
      <rPr>
        <sz val="12"/>
        <rFont val="Times New Roman"/>
        <family val="1"/>
        <charset val="204"/>
      </rPr>
      <t>BM-FA0511B</t>
    </r>
  </si>
  <si>
    <t>BM-FA0511B</t>
  </si>
  <si>
    <t>22.11.2027</t>
  </si>
  <si>
    <r>
      <rPr>
        <b/>
        <sz val="14"/>
        <rFont val="Times New Roman"/>
        <family val="1"/>
        <charset val="204"/>
      </rPr>
      <t xml:space="preserve">набір інтродюсерів </t>
    </r>
    <r>
      <rPr>
        <sz val="12"/>
        <rFont val="Times New Roman"/>
        <family val="1"/>
        <charset val="204"/>
      </rPr>
      <t>BM-FA0611B</t>
    </r>
  </si>
  <si>
    <t>BM-FA0611B</t>
  </si>
  <si>
    <t>1044228</t>
  </si>
  <si>
    <t>25.06.2027</t>
  </si>
  <si>
    <t>06.11.2027</t>
  </si>
  <si>
    <t>NBH240401A</t>
  </si>
  <si>
    <r>
      <rPr>
        <b/>
        <sz val="14"/>
        <rFont val="Times New Roman"/>
        <family val="1"/>
        <charset val="204"/>
      </rPr>
      <t>комплект для проведення процедури безперервного жмттєзабезпеченн</t>
    </r>
    <r>
      <rPr>
        <sz val="12"/>
        <rFont val="Times New Roman"/>
        <family val="1"/>
        <charset val="204"/>
      </rPr>
      <t>я (екстракорпоральна мембранна оксигенація) для дорослих ECMO</t>
    </r>
  </si>
  <si>
    <t>05.09.2026</t>
  </si>
  <si>
    <r>
      <t>внутрішньоаортальний блонний катетер</t>
    </r>
    <r>
      <rPr>
        <b/>
        <sz val="14"/>
        <rFont val="Times New Roman"/>
        <family val="1"/>
        <charset val="204"/>
      </rPr>
      <t xml:space="preserve"> Linear </t>
    </r>
  </si>
  <si>
    <t>3000402754</t>
  </si>
  <si>
    <t>13.05.2027</t>
  </si>
  <si>
    <t>06.11.2026</t>
  </si>
  <si>
    <t xml:space="preserve">комплект канюль для проведення операцій із штучним кровообігом </t>
  </si>
  <si>
    <t>76122</t>
  </si>
  <si>
    <t>11.09.2028</t>
  </si>
  <si>
    <t>08.10.2028</t>
  </si>
  <si>
    <t>30.11.2029</t>
  </si>
  <si>
    <t>WBFDQ-ІІ18</t>
  </si>
  <si>
    <t>29.07.2027</t>
  </si>
  <si>
    <t>19.11.2028</t>
  </si>
  <si>
    <t>26.11.2028</t>
  </si>
  <si>
    <t>RSINT35030X</t>
  </si>
  <si>
    <t>09.09.2027</t>
  </si>
  <si>
    <t>RMRS5F16PQ</t>
  </si>
  <si>
    <t>31/01/2029</t>
  </si>
  <si>
    <r>
      <rPr>
        <b/>
        <sz val="12"/>
        <rFont val="Times New Roman"/>
        <family val="1"/>
        <charset val="204"/>
      </rPr>
      <t>нейропроктеційний пристрій</t>
    </r>
    <r>
      <rPr>
        <b/>
        <sz val="16"/>
        <rFont val="Times New Roman"/>
        <family val="1"/>
        <charset val="204"/>
      </rPr>
      <t xml:space="preserve"> РОБІН </t>
    </r>
  </si>
  <si>
    <t>SDN6RX</t>
  </si>
  <si>
    <t>31.12.2029</t>
  </si>
  <si>
    <r>
      <rPr>
        <b/>
        <sz val="12"/>
        <rFont val="Times New Roman"/>
        <family val="1"/>
        <charset val="204"/>
      </rPr>
      <t xml:space="preserve">балон-катетер </t>
    </r>
    <r>
      <rPr>
        <sz val="12"/>
        <rFont val="Times New Roman"/>
        <family val="1"/>
        <charset val="204"/>
      </rPr>
      <t xml:space="preserve">для вальвулопластики </t>
    </r>
    <r>
      <rPr>
        <b/>
        <sz val="12"/>
        <rFont val="Times New Roman"/>
        <family val="1"/>
        <charset val="204"/>
      </rPr>
      <t>Tyshak II</t>
    </r>
  </si>
  <si>
    <t>PDC520</t>
  </si>
  <si>
    <t>NSA20013</t>
  </si>
  <si>
    <t>402-03</t>
  </si>
  <si>
    <r>
      <t>керований абляційний катетер</t>
    </r>
    <r>
      <rPr>
        <b/>
        <sz val="14"/>
        <color theme="1"/>
        <rFont val="Times New Roman"/>
        <family val="1"/>
        <charset val="204"/>
      </rPr>
      <t xml:space="preserve"> двонаправлений </t>
    </r>
  </si>
  <si>
    <t>902406</t>
  </si>
  <si>
    <r>
      <t xml:space="preserve">Мікрокатер однопросвтний </t>
    </r>
    <r>
      <rPr>
        <b/>
        <sz val="12"/>
        <rFont val="Times New Roman"/>
        <family val="1"/>
        <charset val="204"/>
      </rPr>
      <t>ЧТКА</t>
    </r>
  </si>
  <si>
    <t>АТА0101</t>
  </si>
  <si>
    <t>06.03.2028</t>
  </si>
  <si>
    <t>41200060</t>
  </si>
  <si>
    <t>12.12.2027</t>
  </si>
  <si>
    <r>
      <t>провідниковий катетер</t>
    </r>
    <r>
      <rPr>
        <b/>
        <sz val="14"/>
        <color theme="1"/>
        <rFont val="Times New Roman"/>
        <family val="1"/>
        <charset val="204"/>
      </rPr>
      <t xml:space="preserve"> Cordis Віста Брайт </t>
    </r>
  </si>
  <si>
    <t>RT-R60A10PQ</t>
  </si>
  <si>
    <t>СР0035</t>
  </si>
  <si>
    <r>
      <t xml:space="preserve">комплект </t>
    </r>
    <r>
      <rPr>
        <b/>
        <sz val="14"/>
        <rFont val="Times New Roman"/>
        <family val="1"/>
        <charset val="204"/>
      </rPr>
      <t>Супер Торк'ю Плюс 6F (2,00 mm)</t>
    </r>
  </si>
  <si>
    <t>533-692С</t>
  </si>
  <si>
    <t>28.05.2026</t>
  </si>
  <si>
    <r>
      <t>катетер діагностичний ангіографічний</t>
    </r>
    <r>
      <rPr>
        <b/>
        <sz val="14"/>
        <rFont val="Times New Roman"/>
        <family val="1"/>
        <charset val="204"/>
      </rPr>
      <t xml:space="preserve"> Ursa </t>
    </r>
  </si>
  <si>
    <t>210316L4</t>
  </si>
  <si>
    <t>26.04.2026</t>
  </si>
  <si>
    <r>
      <t xml:space="preserve">катетер </t>
    </r>
    <r>
      <rPr>
        <b/>
        <sz val="14"/>
        <rFont val="Times New Roman"/>
        <family val="1"/>
        <charset val="204"/>
      </rPr>
      <t>SOFIA PLUS 125cm 6F</t>
    </r>
  </si>
  <si>
    <t>DA6125ST</t>
  </si>
  <si>
    <r>
      <t xml:space="preserve">катетер </t>
    </r>
    <r>
      <rPr>
        <b/>
        <sz val="14"/>
        <rFont val="Times New Roman"/>
        <family val="1"/>
        <charset val="204"/>
      </rPr>
      <t>SOFIA PLUS 131cm 6F</t>
    </r>
  </si>
  <si>
    <t>DA6131ST</t>
  </si>
  <si>
    <r>
      <t xml:space="preserve">інтродюсер </t>
    </r>
    <r>
      <rPr>
        <b/>
        <sz val="14"/>
        <rFont val="Times New Roman"/>
        <family val="1"/>
        <charset val="204"/>
      </rPr>
      <t xml:space="preserve">для пункції міжпересердної перетинки </t>
    </r>
  </si>
  <si>
    <t>94070602</t>
  </si>
  <si>
    <t>17.12.2026</t>
  </si>
  <si>
    <t>LT-SZB-24</t>
  </si>
  <si>
    <t>28.10.2027</t>
  </si>
  <si>
    <t>402-01</t>
  </si>
  <si>
    <r>
      <rPr>
        <b/>
        <sz val="12"/>
        <rFont val="Times New Roman"/>
        <family val="1"/>
        <charset val="204"/>
      </rPr>
      <t>коронарна стент-система Інтегріті</t>
    </r>
    <r>
      <rPr>
        <sz val="12"/>
        <rFont val="Times New Roman"/>
        <family val="1"/>
        <charset val="204"/>
      </rPr>
      <t xml:space="preserve"> резолют з покриттям зотаролімус (для хворих із складним і кальцинованим  ураженням)</t>
    </r>
  </si>
  <si>
    <t>RSINT27512X</t>
  </si>
  <si>
    <r>
      <rPr>
        <b/>
        <sz val="12"/>
        <rFont val="Times New Roman"/>
        <family val="1"/>
        <charset val="204"/>
      </rPr>
      <t>коронарна стент-система Інтегріті</t>
    </r>
    <r>
      <rPr>
        <sz val="12"/>
        <rFont val="Times New Roman"/>
        <family val="1"/>
        <charset val="204"/>
      </rPr>
      <t xml:space="preserve"> резолют з покриттям зотаролімус (для хворих із множинним ураженням)</t>
    </r>
  </si>
  <si>
    <t>RSINT40009X</t>
  </si>
  <si>
    <t>15.07.2027</t>
  </si>
  <si>
    <r>
      <rPr>
        <b/>
        <sz val="16"/>
        <rFont val="Times New Roman"/>
        <family val="1"/>
        <charset val="204"/>
      </rPr>
      <t>коронарний</t>
    </r>
    <r>
      <rPr>
        <b/>
        <sz val="14"/>
        <rFont val="Times New Roman"/>
        <family val="1"/>
        <charset val="204"/>
      </rPr>
      <t xml:space="preserve"> дилятаційний катетер </t>
    </r>
    <r>
      <rPr>
        <b/>
        <sz val="16"/>
        <rFont val="Times New Roman"/>
        <family val="1"/>
        <charset val="204"/>
      </rPr>
      <t>NC Tadpole</t>
    </r>
    <r>
      <rPr>
        <b/>
        <sz val="14"/>
        <rFont val="Times New Roman"/>
        <family val="1"/>
        <charset val="204"/>
      </rPr>
      <t xml:space="preserve"> </t>
    </r>
  </si>
  <si>
    <r>
      <rPr>
        <b/>
        <sz val="12"/>
        <rFont val="Times New Roman"/>
        <family val="1"/>
        <charset val="204"/>
      </rPr>
      <t>коронарна стент-система Інтегріті</t>
    </r>
    <r>
      <rPr>
        <sz val="12"/>
        <rFont val="Times New Roman"/>
        <family val="1"/>
        <charset val="204"/>
      </rPr>
      <t xml:space="preserve"> резолют з покриттям зотаролімус (для хворих із стандартним  ураженням)</t>
    </r>
  </si>
  <si>
    <t>30.04.2027</t>
  </si>
  <si>
    <t>28.06.2026</t>
  </si>
  <si>
    <t>W1TR06</t>
  </si>
  <si>
    <r>
      <rPr>
        <b/>
        <sz val="14"/>
        <rFont val="Times New Roman"/>
        <family val="1"/>
        <charset val="204"/>
      </rPr>
      <t>комплект для стимуляції пучка Гіса:</t>
    </r>
    <r>
      <rPr>
        <sz val="12"/>
        <rFont val="Times New Roman"/>
        <family val="1"/>
        <charset val="204"/>
      </rPr>
      <t>електрод-1 штука,система для доставки гнучкого катетера або катетер для доставки- 1 штука,регульований слітер/слітер універсальний -1 штука</t>
    </r>
  </si>
  <si>
    <t>електрод СелектСекюр МРТ ШуреСкан(1шт),що комплектується з катетер для доставки(1шт) та універсальний різак ІІ(1шт)</t>
  </si>
  <si>
    <t>623UNI</t>
  </si>
  <si>
    <t>07.03.2031</t>
  </si>
  <si>
    <r>
      <t xml:space="preserve">система транскатетерної імплантації </t>
    </r>
    <r>
      <rPr>
        <b/>
        <sz val="16"/>
        <rFont val="Times New Roman"/>
        <family val="1"/>
        <charset val="204"/>
      </rPr>
      <t>аортального клапану Xpand 26 (</t>
    </r>
    <r>
      <rPr>
        <sz val="12"/>
        <rFont val="Times New Roman"/>
        <family val="1"/>
        <charset val="204"/>
      </rPr>
      <t xml:space="preserve">біопротез серцевого аортального клапана для транскатетерної імплантації 26 </t>
    </r>
  </si>
  <si>
    <t>XPAS-TA26A</t>
  </si>
  <si>
    <t>21.05.2026</t>
  </si>
  <si>
    <r>
      <t xml:space="preserve">система транскатетерної імплантації </t>
    </r>
    <r>
      <rPr>
        <b/>
        <sz val="16"/>
        <rFont val="Times New Roman"/>
        <family val="1"/>
        <charset val="204"/>
      </rPr>
      <t>аортального клапану Xpand 29 (</t>
    </r>
    <r>
      <rPr>
        <sz val="12"/>
        <rFont val="Times New Roman"/>
        <family val="1"/>
        <charset val="204"/>
      </rPr>
      <t xml:space="preserve">біопротез серцевого аортального клапана для транскатетерної імплантації 29 </t>
    </r>
  </si>
  <si>
    <t>XPAS-TA29A</t>
  </si>
  <si>
    <t>13.11.2026</t>
  </si>
  <si>
    <t>06.02.2029</t>
  </si>
  <si>
    <r>
      <rPr>
        <b/>
        <sz val="14"/>
        <rFont val="Times New Roman"/>
        <family val="1"/>
        <charset val="204"/>
      </rPr>
      <t>біологічний протез Глютафлек</t>
    </r>
    <r>
      <rPr>
        <b/>
        <sz val="12"/>
        <rFont val="Times New Roman"/>
        <family val="1"/>
        <charset val="204"/>
      </rPr>
      <t>с (для пластики перикарда та магістральних судин сетрильний 110*80)</t>
    </r>
  </si>
  <si>
    <t>G01-1012J</t>
  </si>
  <si>
    <t>05.12.2026</t>
  </si>
  <si>
    <r>
      <t>протез судини в'язаний з колагеном</t>
    </r>
    <r>
      <rPr>
        <b/>
        <sz val="14"/>
        <color theme="1"/>
        <rFont val="Times New Roman"/>
        <family val="1"/>
        <charset val="204"/>
      </rPr>
      <t xml:space="preserve"> 10/20мм400</t>
    </r>
  </si>
  <si>
    <r>
      <t>протез судини в'язаний з колагеном</t>
    </r>
    <r>
      <rPr>
        <b/>
        <sz val="14"/>
        <color theme="1"/>
        <rFont val="Times New Roman"/>
        <family val="1"/>
        <charset val="204"/>
      </rPr>
      <t xml:space="preserve"> 10мм400</t>
    </r>
  </si>
  <si>
    <t>022-10/400</t>
  </si>
  <si>
    <r>
      <t>протез судини в'язаний з колагеном</t>
    </r>
    <r>
      <rPr>
        <b/>
        <sz val="14"/>
        <rFont val="Times New Roman"/>
        <family val="1"/>
        <charset val="204"/>
      </rPr>
      <t xml:space="preserve"> 8мм 400</t>
    </r>
  </si>
  <si>
    <t>022-08/400</t>
  </si>
  <si>
    <t>30.10.2027</t>
  </si>
  <si>
    <t>15.05.2027</t>
  </si>
  <si>
    <t>91329</t>
  </si>
  <si>
    <t>1007</t>
  </si>
  <si>
    <t>17.04.2027</t>
  </si>
  <si>
    <r>
      <rPr>
        <b/>
        <sz val="16"/>
        <rFont val="Times New Roman"/>
        <family val="1"/>
        <charset val="204"/>
      </rPr>
      <t>аортальний АндраСтент</t>
    </r>
    <r>
      <rPr>
        <sz val="12"/>
        <rFont val="Times New Roman"/>
        <family val="1"/>
        <charset val="204"/>
      </rPr>
      <t xml:space="preserve"> в комплекті з АндраБалон (стент для великих судин в комплекті з балоном)</t>
    </r>
  </si>
  <si>
    <t>ABXL22/40-1200</t>
  </si>
  <si>
    <t>RSINT35034X</t>
  </si>
  <si>
    <t>RSINT30038X</t>
  </si>
  <si>
    <t>RSINT22526X</t>
  </si>
  <si>
    <t>RSINT40015X</t>
  </si>
  <si>
    <t>22.10.2027</t>
  </si>
  <si>
    <t>18.02.2028</t>
  </si>
  <si>
    <t>17.10.2028</t>
  </si>
  <si>
    <t>07.11.2027</t>
  </si>
  <si>
    <t>RSINT22530X</t>
  </si>
  <si>
    <t>08.10.2027</t>
  </si>
  <si>
    <t>RSINT25014X</t>
  </si>
  <si>
    <t>26.11.2027</t>
  </si>
  <si>
    <t>06.01.2028</t>
  </si>
  <si>
    <t>RSINT25012X</t>
  </si>
  <si>
    <t>25.11.2027</t>
  </si>
  <si>
    <t>RMRS6F16PQ</t>
  </si>
  <si>
    <t>17.09.2026</t>
  </si>
  <si>
    <t>LPCRX25030</t>
  </si>
  <si>
    <r>
      <rPr>
        <b/>
        <sz val="14"/>
        <rFont val="Times New Roman"/>
        <family val="1"/>
        <charset val="204"/>
      </rPr>
      <t>набір інтродьюсерів</t>
    </r>
    <r>
      <rPr>
        <sz val="12"/>
        <rFont val="Times New Roman"/>
        <family val="1"/>
        <charset val="204"/>
      </rPr>
      <t xml:space="preserve"> </t>
    </r>
  </si>
  <si>
    <t>BM-FA0511</t>
  </si>
  <si>
    <t>10.12.2027</t>
  </si>
  <si>
    <r>
      <t xml:space="preserve">провідниковий катетер </t>
    </r>
    <r>
      <rPr>
        <b/>
        <sz val="14"/>
        <rFont val="Times New Roman"/>
        <family val="1"/>
        <charset val="204"/>
      </rPr>
      <t xml:space="preserve">ЛАУНЧЕР  </t>
    </r>
  </si>
  <si>
    <t>LA7JL35</t>
  </si>
  <si>
    <t>21.01.2027</t>
  </si>
  <si>
    <t>250393</t>
  </si>
  <si>
    <t>пристрій для реваскуляції Солітейр Х(1шт) сумісний з Ребар Мікро катетер (1шт) для його доставки,який постачається у комплекті</t>
  </si>
  <si>
    <t>210Е502</t>
  </si>
  <si>
    <t>19.01.2028</t>
  </si>
  <si>
    <r>
      <rPr>
        <b/>
        <sz val="14"/>
        <rFont val="Times New Roman"/>
        <family val="1"/>
        <charset val="204"/>
      </rPr>
      <t>Провідник для ЧТКА Balancium</t>
    </r>
    <r>
      <rPr>
        <sz val="12"/>
        <rFont val="Times New Roman"/>
        <family val="1"/>
        <charset val="204"/>
      </rPr>
      <t xml:space="preserve"> (коронарний провідник для стандартних ситуацій)</t>
    </r>
  </si>
  <si>
    <t>GWB185-1</t>
  </si>
  <si>
    <t>21.03.2027</t>
  </si>
  <si>
    <t>18.03.2028</t>
  </si>
  <si>
    <t>біологічний протез Глютафлекс (для пластики перикарда та магістальних судин стерильний 110*80)</t>
  </si>
  <si>
    <r>
      <t xml:space="preserve">балонний дилатаційний катетер ЧТКА </t>
    </r>
    <r>
      <rPr>
        <b/>
        <sz val="12"/>
        <rFont val="Times New Roman"/>
        <family val="1"/>
        <charset val="204"/>
      </rPr>
      <t>Mozec NC RX PTCA</t>
    </r>
  </si>
  <si>
    <t>MNC30013</t>
  </si>
  <si>
    <t>21.08.2027</t>
  </si>
  <si>
    <r>
      <t>картридж для визначення часу згортання крові у високому  діапазоні</t>
    </r>
    <r>
      <rPr>
        <b/>
        <sz val="12"/>
        <rFont val="Times New Roman"/>
        <family val="1"/>
        <charset val="204"/>
      </rPr>
      <t xml:space="preserve"> HR-ACT </t>
    </r>
  </si>
  <si>
    <t>GWB185-1J</t>
  </si>
  <si>
    <t>26.04.2027</t>
  </si>
  <si>
    <r>
      <rPr>
        <b/>
        <sz val="14"/>
        <rFont val="Times New Roman"/>
        <family val="1"/>
        <charset val="204"/>
      </rPr>
      <t>провідник для ЧТКА Balancium</t>
    </r>
    <r>
      <rPr>
        <sz val="12"/>
        <rFont val="Times New Roman"/>
        <family val="1"/>
        <charset val="204"/>
      </rPr>
      <t xml:space="preserve"> (коронарний провідник для складних уражень завивистих артерій )</t>
    </r>
  </si>
  <si>
    <t>GWB185-2J</t>
  </si>
  <si>
    <t>01.03.2027</t>
  </si>
  <si>
    <t>LA6SAL15</t>
  </si>
  <si>
    <t>06.03.2027</t>
  </si>
  <si>
    <t>670-002-00</t>
  </si>
  <si>
    <t>50200060</t>
  </si>
  <si>
    <t>01.12.2027</t>
  </si>
  <si>
    <r>
      <rPr>
        <b/>
        <sz val="16"/>
        <rFont val="Times New Roman"/>
        <family val="1"/>
        <charset val="204"/>
      </rPr>
      <t>коронарний</t>
    </r>
    <r>
      <rPr>
        <b/>
        <sz val="14"/>
        <rFont val="Times New Roman"/>
        <family val="1"/>
        <charset val="204"/>
      </rPr>
      <t xml:space="preserve"> дилятаційний катетер </t>
    </r>
    <r>
      <rPr>
        <b/>
        <sz val="16"/>
        <rFont val="Times New Roman"/>
        <family val="1"/>
        <charset val="204"/>
      </rPr>
      <t xml:space="preserve"> Tadpole</t>
    </r>
    <r>
      <rPr>
        <b/>
        <sz val="14"/>
        <rFont val="Times New Roman"/>
        <family val="1"/>
        <charset val="204"/>
      </rPr>
      <t xml:space="preserve"> </t>
    </r>
  </si>
  <si>
    <t>LPCRX25015</t>
  </si>
  <si>
    <r>
      <rPr>
        <b/>
        <sz val="16"/>
        <rFont val="Times New Roman"/>
        <family val="1"/>
        <charset val="204"/>
      </rPr>
      <t>коронарний</t>
    </r>
    <r>
      <rPr>
        <b/>
        <sz val="14"/>
        <rFont val="Times New Roman"/>
        <family val="1"/>
        <charset val="204"/>
      </rPr>
      <t xml:space="preserve"> дилятаційний катетер Mini</t>
    </r>
    <r>
      <rPr>
        <b/>
        <sz val="16"/>
        <rFont val="Times New Roman"/>
        <family val="1"/>
        <charset val="204"/>
      </rPr>
      <t xml:space="preserve"> Tadpole</t>
    </r>
    <r>
      <rPr>
        <b/>
        <sz val="14"/>
        <rFont val="Times New Roman"/>
        <family val="1"/>
        <charset val="204"/>
      </rPr>
      <t xml:space="preserve"> </t>
    </r>
  </si>
  <si>
    <t>588-820</t>
  </si>
  <si>
    <r>
      <t xml:space="preserve">провідник для  </t>
    </r>
    <r>
      <rPr>
        <b/>
        <sz val="14"/>
        <rFont val="Times New Roman"/>
        <family val="1"/>
        <charset val="204"/>
      </rPr>
      <t xml:space="preserve">Нi-Torgue Progress 40 </t>
    </r>
    <r>
      <rPr>
        <sz val="12"/>
        <rFont val="Times New Roman"/>
        <family val="1"/>
        <charset val="204"/>
      </rPr>
      <t>із гідрофільним покриттям TURBOCOAT</t>
    </r>
  </si>
  <si>
    <t>1011836</t>
  </si>
  <si>
    <r>
      <t xml:space="preserve">провідник для  </t>
    </r>
    <r>
      <rPr>
        <b/>
        <sz val="14"/>
        <rFont val="Times New Roman"/>
        <family val="1"/>
        <charset val="204"/>
      </rPr>
      <t xml:space="preserve">Нi-Torgue Progress 80 </t>
    </r>
    <r>
      <rPr>
        <sz val="12"/>
        <rFont val="Times New Roman"/>
        <family val="1"/>
        <charset val="204"/>
      </rPr>
      <t>із гідрофільним покриттям TURBOCOAT</t>
    </r>
  </si>
  <si>
    <t>1011838</t>
  </si>
  <si>
    <t>23.02.2026</t>
  </si>
  <si>
    <r>
      <t>картридж для визначення часу згортання крові у низькому діапазоні</t>
    </r>
    <r>
      <rPr>
        <b/>
        <sz val="12"/>
        <rFont val="Times New Roman"/>
        <family val="1"/>
        <charset val="204"/>
      </rPr>
      <t xml:space="preserve"> LR-ACT </t>
    </r>
  </si>
  <si>
    <t>25.02.2026</t>
  </si>
  <si>
    <r>
      <rPr>
        <b/>
        <sz val="16"/>
        <rFont val="Times New Roman"/>
        <family val="1"/>
        <charset val="204"/>
      </rPr>
      <t>однокамерний електрокардіостимулятор SSI</t>
    </r>
    <r>
      <rPr>
        <sz val="16"/>
        <rFont val="Times New Roman"/>
        <family val="1"/>
        <charset val="204"/>
      </rPr>
      <t>R</t>
    </r>
    <r>
      <rPr>
        <sz val="12"/>
        <rFont val="Times New Roman"/>
        <family val="1"/>
        <charset val="204"/>
      </rPr>
      <t>, що імплантується Джі20 ШуреСкан,що комплектується з електрод КапШуре Фікс Новус  МРТ ШуреСкан -1шт. та черезшкірний інтродьюсер для електроду 7 Френч -1шт.</t>
    </r>
  </si>
  <si>
    <t>28.12.2026</t>
  </si>
  <si>
    <r>
      <rPr>
        <b/>
        <sz val="16"/>
        <rFont val="Times New Roman"/>
        <family val="1"/>
        <charset val="204"/>
      </rPr>
      <t>двокамерний електрокардіостимулятор DDDR</t>
    </r>
    <r>
      <rPr>
        <b/>
        <sz val="12"/>
        <rFont val="Times New Roman"/>
        <family val="1"/>
        <charset val="204"/>
      </rPr>
      <t>,що імплантується Джі70 ШуреСкан(1шт.),що комплектується з електрод КапШуре Фікс Новус МРТ ШуреСкан(2шт.) та черешкірний інтродьсер для електроду 7 Френч(2шт.)</t>
    </r>
  </si>
  <si>
    <t>14.12.2026</t>
  </si>
  <si>
    <r>
      <rPr>
        <b/>
        <sz val="16"/>
        <rFont val="Times New Roman"/>
        <family val="1"/>
        <charset val="204"/>
      </rPr>
      <t>двокамерний (ШВРС) електрокардіостимулятор з функцією ресинхронізації</t>
    </r>
    <r>
      <rPr>
        <b/>
        <sz val="12"/>
        <rFont val="Times New Roman"/>
        <family val="1"/>
        <charset val="204"/>
      </rPr>
      <t>,що імпланується Солара(1шт.),що комплектується з електрод КапШуре (2шт.) та електрод Аттаін Албіліті(1шт.) та системою доставки Аттаін(1шт.) та інтродьюсер 7Фр.2шт.</t>
    </r>
  </si>
  <si>
    <t>кардіовертер-дефібрилятор двокамерний ,що імплантується Mippo МРТ ДР ШуреСкан (1шт) в комплекті: електрод (2шт); черезшкірний інтродьюсер 7Френч(1шт) і інтродьюсер 9 Френч(1шт)</t>
  </si>
  <si>
    <t>85785</t>
  </si>
  <si>
    <t>22.07.2026</t>
  </si>
  <si>
    <r>
      <rPr>
        <b/>
        <sz val="14"/>
        <rFont val="Times New Roman"/>
        <family val="1"/>
        <charset val="204"/>
      </rPr>
      <t xml:space="preserve">набір інтродюсерів </t>
    </r>
    <r>
      <rPr>
        <sz val="12"/>
        <rFont val="Times New Roman"/>
        <family val="1"/>
        <charset val="204"/>
      </rPr>
      <t>BM-FA0511</t>
    </r>
  </si>
  <si>
    <t>07.08.2025</t>
  </si>
  <si>
    <r>
      <rPr>
        <b/>
        <sz val="14"/>
        <rFont val="Times New Roman"/>
        <family val="1"/>
        <charset val="204"/>
      </rPr>
      <t xml:space="preserve">набір інтродюсерів </t>
    </r>
    <r>
      <rPr>
        <sz val="12"/>
        <rFont val="Times New Roman"/>
        <family val="1"/>
        <charset val="204"/>
      </rPr>
      <t>BM-FA0511В</t>
    </r>
  </si>
  <si>
    <t>BM-FA0511В</t>
  </si>
  <si>
    <r>
      <rPr>
        <b/>
        <sz val="14"/>
        <rFont val="Times New Roman"/>
        <family val="1"/>
        <charset val="204"/>
      </rPr>
      <t xml:space="preserve">набір інтродюсерів </t>
    </r>
    <r>
      <rPr>
        <sz val="12"/>
        <rFont val="Times New Roman"/>
        <family val="1"/>
        <charset val="204"/>
      </rPr>
      <t>BM-FA0611</t>
    </r>
  </si>
  <si>
    <t>BM-FA0611</t>
  </si>
  <si>
    <t xml:space="preserve"> Напрям </t>
  </si>
  <si>
    <t xml:space="preserve">Ендоскопія </t>
  </si>
  <si>
    <t>Слухопротезування</t>
  </si>
  <si>
    <t>12.05.2026</t>
  </si>
  <si>
    <t>670-052-00М</t>
  </si>
  <si>
    <t>двокамерний електрокардіостимулятор DDDR,що імплантується Джі70 ШуреСкан(1шт.),що комплектується з електрод КапШуре Фікс Новус МРТ ШуреСкан(2шт.) та черешкірний інтродьсер для електроду 7 Френч(2шт.)</t>
  </si>
  <si>
    <t>50150150</t>
  </si>
  <si>
    <t>03.12.2027</t>
  </si>
  <si>
    <t>голки атравматичні 1/2 тип заточки колючо-ріжуча USP 7 45-50mm</t>
  </si>
  <si>
    <t>478003</t>
  </si>
  <si>
    <t>07.11.2030</t>
  </si>
  <si>
    <t>голки атравматичні 1/2 тип заточки колючо-ріжуча USP 5 45-48mm</t>
  </si>
  <si>
    <t>478005</t>
  </si>
  <si>
    <r>
      <t>комплект</t>
    </r>
    <r>
      <rPr>
        <b/>
        <sz val="14"/>
        <rFont val="Times New Roman"/>
        <family val="1"/>
        <charset val="204"/>
      </rPr>
      <t xml:space="preserve"> поверхневих електродів EnSite Precision </t>
    </r>
    <r>
      <rPr>
        <sz val="12"/>
        <rFont val="Times New Roman"/>
        <family val="1"/>
        <charset val="204"/>
      </rPr>
      <t>(референтний електрод для навігаційних систем)</t>
    </r>
  </si>
  <si>
    <t>10997142</t>
  </si>
  <si>
    <t>матеріал шовний Політетрафторетілен ,що не розсмоктується USP 2-0 дві колючі голки 20-26мм 1/2 або 3/8 кола довжина  90см</t>
  </si>
  <si>
    <t>FMTH2026d-90</t>
  </si>
  <si>
    <t>19.10.2030</t>
  </si>
  <si>
    <t>пристрій для реваскуляризації Солітейр Х (мікрокатетер Ребар (1), пристрій для нейроваскулярного Солітейр АБ (1)</t>
  </si>
  <si>
    <t>105-508-153</t>
  </si>
  <si>
    <t>06.06.2027</t>
  </si>
  <si>
    <r>
      <t xml:space="preserve">провідник для  </t>
    </r>
    <r>
      <rPr>
        <b/>
        <sz val="14"/>
        <rFont val="Times New Roman"/>
        <family val="1"/>
        <charset val="204"/>
      </rPr>
      <t xml:space="preserve">Нi-Torgue Progress 200 </t>
    </r>
    <r>
      <rPr>
        <sz val="12"/>
        <rFont val="Times New Roman"/>
        <family val="1"/>
        <charset val="204"/>
      </rPr>
      <t>із гідрофільним покриттям TURBOCOAT</t>
    </r>
  </si>
  <si>
    <t>1011842</t>
  </si>
  <si>
    <r>
      <rPr>
        <b/>
        <sz val="14"/>
        <rFont val="Times New Roman"/>
        <family val="1"/>
        <charset val="204"/>
      </rPr>
      <t>провідник Transend</t>
    </r>
    <r>
      <rPr>
        <sz val="12"/>
        <rFont val="Times New Roman"/>
        <family val="1"/>
        <charset val="204"/>
      </rPr>
      <t xml:space="preserve"> з гідрофільним покриттям ICE 0.014*0.37*190 см</t>
    </r>
  </si>
  <si>
    <t>М001468010</t>
  </si>
  <si>
    <t>03.05.2027</t>
  </si>
  <si>
    <t>апарат слуховий завушний OTICON JET 2 BTE C090 (2-3 стадії втрати слуху)</t>
  </si>
  <si>
    <t>апарат слуховий завушний OTICON PG10 BTE SP C090 (4 стадія втрати слуху)</t>
  </si>
  <si>
    <t>апарат слуховий завушний OTICON PG10 BTE UP С090 (5 стадія втрати слуху)</t>
  </si>
  <si>
    <t>кардіовертер-дефібрилятор однокамерний,що імплантується в комплекті з електрод Спрінт Кваттро Секюр Шуре Скан(1шт) та черешкірний інтродьюсер для електроду 9 Френч</t>
  </si>
  <si>
    <t>DVME3D1</t>
  </si>
  <si>
    <t>двокамерний електрокардіостимулятор DDD,що імплантується К'50  ШуреСкан(1шт.),що комплектується з електрод КапШуре Фікс Новус МРТ ШуреСкан(2шт.) та черешкірний інтродьсер для електроду 7 Френч(2шт.)</t>
  </si>
  <si>
    <t>14.02.2027</t>
  </si>
  <si>
    <t>кардіовертер-дефібрилятор двокамерний,що імплантується Mippo МРТ ДР ШуреСкан (1шт) в комплекті: електрод (2шт); черезшкірний інтродьюсер 7Френч(1шт) і інтродьюсер 9 Френч(1шт)</t>
  </si>
  <si>
    <t>кардіовертер-дефібрилятор з можливістю кардіальної ресинхрозаційноі терапіі (двокамерний)</t>
  </si>
  <si>
    <t>D4(4шт) і D1(1)</t>
  </si>
  <si>
    <t>28.10.2026</t>
  </si>
  <si>
    <t>електрод КапШуре ЕПІ</t>
  </si>
  <si>
    <t>4968-60</t>
  </si>
  <si>
    <t>стент-система коронарна Xience Pro A з покриттям еверолімус</t>
  </si>
  <si>
    <t>1128225-28</t>
  </si>
  <si>
    <t>17.04.2028</t>
  </si>
  <si>
    <t>двокамерний частотно-адаптований штучний водій ритму серця(ШВРС) для новонароджених та немовлят (DDDR)</t>
  </si>
  <si>
    <t>Q70A2</t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</si>
  <si>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CHAPERON 5F STR/SIM</t>
    </r>
    <r>
      <rPr>
        <sz val="12"/>
        <color theme="1"/>
        <rFont val="Times New Roman"/>
        <family val="1"/>
        <charset val="204"/>
      </rPr>
      <t xml:space="preserve"> (система провідникових катететрів)</t>
    </r>
  </si>
  <si>
    <t>GC595STSI</t>
  </si>
  <si>
    <r>
      <t xml:space="preserve">катетер провідниковий </t>
    </r>
    <r>
      <rPr>
        <b/>
        <sz val="12"/>
        <color theme="1"/>
        <rFont val="Times New Roman"/>
        <family val="1"/>
        <charset val="204"/>
      </rPr>
      <t>CHAPERON 6F MP</t>
    </r>
    <r>
      <rPr>
        <sz val="12"/>
        <color theme="1"/>
        <rFont val="Times New Roman"/>
        <family val="1"/>
        <charset val="204"/>
      </rPr>
      <t>2/VTR (система  провідникових катететрів)</t>
    </r>
  </si>
  <si>
    <t>GC695M2VT</t>
  </si>
  <si>
    <t>подовжувач провідникового катетера Телескоп TELE6F</t>
  </si>
  <si>
    <t>17.07.2027</t>
  </si>
  <si>
    <t>01.12.2030</t>
  </si>
  <si>
    <t>SDN7RX</t>
  </si>
  <si>
    <t>30.09.2030</t>
  </si>
  <si>
    <r>
      <rPr>
        <b/>
        <sz val="14"/>
        <rFont val="Times New Roman"/>
        <family val="1"/>
        <charset val="204"/>
      </rPr>
      <t>провідник FirstWire</t>
    </r>
    <r>
      <rPr>
        <sz val="12"/>
        <rFont val="Times New Roman"/>
        <family val="1"/>
        <charset val="204"/>
      </rPr>
      <t xml:space="preserve"> 0.89mm*150cm</t>
    </r>
  </si>
  <si>
    <t>GW351JF</t>
  </si>
  <si>
    <t>17.10.28</t>
  </si>
  <si>
    <t>20.06.2027</t>
  </si>
  <si>
    <t xml:space="preserve">Серцево-судинні захворювання </t>
  </si>
  <si>
    <t>SAB-6-30</t>
  </si>
  <si>
    <t>15.08.2027</t>
  </si>
  <si>
    <r>
      <rPr>
        <b/>
        <sz val="14"/>
        <rFont val="Times New Roman"/>
        <family val="1"/>
        <charset val="204"/>
      </rPr>
      <t>однокамерний частотно-адаптований штучний  водій ритму серця (ШВРС)</t>
    </r>
    <r>
      <rPr>
        <sz val="12"/>
        <rFont val="Times New Roman"/>
        <family val="1"/>
        <charset val="204"/>
      </rPr>
      <t xml:space="preserve"> з можливістю автоматичного регулювання амплітуди при шлуночковому ритмоведенні </t>
    </r>
    <r>
      <rPr>
        <b/>
        <sz val="14"/>
        <rFont val="Times New Roman"/>
        <family val="1"/>
        <charset val="204"/>
      </rPr>
      <t>(SSIR)</t>
    </r>
  </si>
  <si>
    <r>
      <rPr>
        <b/>
        <sz val="14"/>
        <rFont val="Times New Roman"/>
        <family val="1"/>
        <charset val="204"/>
      </rPr>
      <t>НЕМОРАСН</t>
    </r>
    <r>
      <rPr>
        <sz val="12"/>
        <rFont val="Times New Roman"/>
        <family val="1"/>
        <charset val="204"/>
      </rPr>
      <t xml:space="preserve"> герметизувальний гемостатичний виріб</t>
    </r>
    <r>
      <rPr>
        <b/>
        <sz val="12"/>
        <rFont val="Times New Roman"/>
        <family val="1"/>
        <charset val="204"/>
      </rPr>
      <t xml:space="preserve"> №3 45*90мм </t>
    </r>
  </si>
  <si>
    <t>1506253</t>
  </si>
  <si>
    <r>
      <rPr>
        <b/>
        <sz val="14"/>
        <rFont val="Times New Roman"/>
        <family val="1"/>
        <charset val="204"/>
      </rPr>
      <t>ресинхронізаційний штучний водій ритму серця (ШВРС) у складі:двокамерний</t>
    </r>
    <r>
      <rPr>
        <sz val="12"/>
        <rFont val="Times New Roman"/>
        <family val="1"/>
        <charset val="204"/>
      </rPr>
      <t xml:space="preserve"> електрокардіостимулятор, електрод КапШуре Фікс Новус і Аттаін Абіліті ,інтродюсер 7Френч,система доставки у ліві камери серця Аттаін Комманд</t>
    </r>
  </si>
  <si>
    <t>19.01.2027</t>
  </si>
  <si>
    <r>
      <rPr>
        <b/>
        <sz val="14"/>
        <rFont val="Times New Roman"/>
        <family val="1"/>
        <charset val="204"/>
      </rPr>
      <t>двокамерний частотно-адаптований штучний водій ритму серця (ШВРС)</t>
    </r>
    <r>
      <rPr>
        <b/>
        <sz val="12"/>
        <rFont val="Times New Roman"/>
        <family val="1"/>
        <charset val="204"/>
      </rPr>
      <t xml:space="preserve"> з можливістю автоматичного регулювання амплітуди при шлуночковому ритмоведені </t>
    </r>
    <r>
      <rPr>
        <b/>
        <sz val="14"/>
        <rFont val="Times New Roman"/>
        <family val="1"/>
        <charset val="204"/>
      </rPr>
      <t>(DDDR)</t>
    </r>
  </si>
  <si>
    <t>670-110-00М</t>
  </si>
  <si>
    <t>30.03.2027</t>
  </si>
  <si>
    <t>30.04.2030</t>
  </si>
  <si>
    <r>
      <t xml:space="preserve">протез судини </t>
    </r>
    <r>
      <rPr>
        <u/>
        <sz val="12"/>
        <rFont val="Times New Roman"/>
        <family val="1"/>
        <charset val="204"/>
      </rPr>
      <t>тканий прямий</t>
    </r>
    <r>
      <rPr>
        <sz val="12"/>
        <rFont val="Times New Roman"/>
        <family val="1"/>
        <charset val="204"/>
      </rPr>
      <t xml:space="preserve"> InterGard </t>
    </r>
    <r>
      <rPr>
        <b/>
        <sz val="12"/>
        <rFont val="Times New Roman"/>
        <family val="1"/>
        <charset val="204"/>
      </rPr>
      <t xml:space="preserve">32мм*30см </t>
    </r>
    <r>
      <rPr>
        <sz val="12"/>
        <rFont val="Times New Roman"/>
        <family val="1"/>
        <charset val="204"/>
      </rPr>
      <t xml:space="preserve"> </t>
    </r>
  </si>
  <si>
    <t>IGW0020-30</t>
  </si>
  <si>
    <r>
      <rPr>
        <b/>
        <sz val="12"/>
        <rFont val="Times New Roman"/>
        <family val="1"/>
        <charset val="204"/>
      </rPr>
      <t>мітральний клапан</t>
    </r>
    <r>
      <rPr>
        <sz val="12"/>
        <rFont val="Times New Roman"/>
        <family val="1"/>
        <charset val="204"/>
      </rPr>
      <t xml:space="preserve"> серця ОН-ІКС - зі стандартним зшиваючим кільцем </t>
    </r>
    <r>
      <rPr>
        <b/>
        <sz val="12"/>
        <rFont val="Times New Roman"/>
        <family val="1"/>
        <charset val="204"/>
      </rPr>
      <t>ONXM-23</t>
    </r>
  </si>
  <si>
    <t>ONXM-23</t>
  </si>
  <si>
    <t>06.10.2031</t>
  </si>
  <si>
    <r>
      <rPr>
        <b/>
        <sz val="12"/>
        <rFont val="Times New Roman"/>
        <family val="1"/>
        <charset val="204"/>
      </rPr>
      <t>мітральний клапан</t>
    </r>
    <r>
      <rPr>
        <sz val="12"/>
        <rFont val="Times New Roman"/>
        <family val="1"/>
        <charset val="204"/>
      </rPr>
      <t xml:space="preserve"> серця ОН-ІКС - зі стандартним зшиваючим кільцем </t>
    </r>
    <r>
      <rPr>
        <b/>
        <sz val="12"/>
        <rFont val="Times New Roman"/>
        <family val="1"/>
        <charset val="204"/>
      </rPr>
      <t>ONXM-25</t>
    </r>
  </si>
  <si>
    <t>ONXM-25</t>
  </si>
  <si>
    <t>03.12.2031</t>
  </si>
  <si>
    <t>12.12.2031</t>
  </si>
  <si>
    <r>
      <rPr>
        <b/>
        <sz val="12"/>
        <rFont val="Times New Roman"/>
        <family val="1"/>
        <charset val="204"/>
      </rPr>
      <t>мітральний клапан</t>
    </r>
    <r>
      <rPr>
        <sz val="12"/>
        <rFont val="Times New Roman"/>
        <family val="1"/>
        <charset val="204"/>
      </rPr>
      <t xml:space="preserve"> серця ОН-ІКС - зі стандартним зшиваючим кільцем </t>
    </r>
    <r>
      <rPr>
        <b/>
        <sz val="12"/>
        <rFont val="Times New Roman"/>
        <family val="1"/>
        <charset val="204"/>
      </rPr>
      <t>ONXM-31/33</t>
    </r>
  </si>
  <si>
    <t>ONXM-31/33</t>
  </si>
  <si>
    <t>08.05.2028</t>
  </si>
  <si>
    <r>
      <t xml:space="preserve">комплект для короногрфії </t>
    </r>
    <r>
      <rPr>
        <b/>
        <sz val="18"/>
        <rFont val="Times New Roman"/>
        <family val="1"/>
        <charset val="204"/>
      </rPr>
      <t>Супер Торкю Плюс 6F</t>
    </r>
    <r>
      <rPr>
        <sz val="12"/>
        <rFont val="Times New Roman"/>
        <family val="1"/>
        <charset val="204"/>
      </rPr>
      <t>(2.00 mm) COR PAC 035. 533-692C</t>
    </r>
  </si>
  <si>
    <t>31.01.2028</t>
  </si>
  <si>
    <r>
      <t>катетер провідниковий</t>
    </r>
    <r>
      <rPr>
        <b/>
        <sz val="14"/>
        <color theme="1"/>
        <rFont val="Times New Roman"/>
        <family val="1"/>
        <charset val="204"/>
      </rPr>
      <t xml:space="preserve"> FARGO FRG6F125_8</t>
    </r>
  </si>
  <si>
    <t>FRG6F125_8</t>
  </si>
  <si>
    <t>28.05.2030</t>
  </si>
  <si>
    <t xml:space="preserve">Залишки сецево-судинних виробів станом на 01.03.2026 </t>
  </si>
  <si>
    <t>Залишок на 01.03.2026</t>
  </si>
</sst>
</file>

<file path=xl/styles.xml><?xml version="1.0" encoding="utf-8"?>
<styleSheet xmlns="http://schemas.openxmlformats.org/spreadsheetml/2006/main">
  <numFmts count="1">
    <numFmt numFmtId="164" formatCode="dd\.mm\.yy;@"/>
  </numFmts>
  <fonts count="110">
    <font>
      <sz val="10"/>
      <name val="Arial Cyr"/>
      <charset val="204"/>
    </font>
    <font>
      <sz val="10"/>
      <color indexed="10"/>
      <name val="Arial Cyr"/>
      <charset val="204"/>
    </font>
    <font>
      <sz val="12"/>
      <color indexed="10"/>
      <name val="Arial Cyr"/>
      <charset val="204"/>
    </font>
    <font>
      <b/>
      <sz val="11"/>
      <name val="Arial Cyr"/>
      <charset val="204"/>
    </font>
    <font>
      <b/>
      <sz val="10"/>
      <name val="Arial Cyr"/>
      <charset val="204"/>
    </font>
    <font>
      <b/>
      <sz val="14"/>
      <name val="Arial Cyr"/>
      <charset val="204"/>
    </font>
    <font>
      <sz val="12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u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1"/>
      <name val="Calibri"/>
      <family val="2"/>
      <charset val="204"/>
    </font>
    <font>
      <b/>
      <sz val="1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13"/>
      <color rgb="FFFF0000"/>
      <name val="Times New Roman"/>
      <family val="1"/>
      <charset val="204"/>
    </font>
    <font>
      <sz val="14"/>
      <name val="Times New Roman"/>
      <family val="1"/>
      <charset val="204"/>
    </font>
    <font>
      <sz val="9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6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2"/>
      <name val="Times New Roman"/>
    </font>
    <font>
      <b/>
      <sz val="13"/>
      <name val="Times New Roman"/>
    </font>
    <font>
      <sz val="13"/>
      <name val="Times New Roman"/>
    </font>
    <font>
      <b/>
      <sz val="18"/>
      <name val="Times New Roman"/>
      <family val="1"/>
      <charset val="204"/>
    </font>
    <font>
      <b/>
      <sz val="2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3">
    <xf numFmtId="0" fontId="0" fillId="0" borderId="0"/>
    <xf numFmtId="0" fontId="16" fillId="0" borderId="0"/>
    <xf numFmtId="0" fontId="16" fillId="0" borderId="0"/>
  </cellStyleXfs>
  <cellXfs count="302">
    <xf numFmtId="0" fontId="0" fillId="0" borderId="0" xfId="0"/>
    <xf numFmtId="49" fontId="2" fillId="2" borderId="0" xfId="0" applyNumberFormat="1" applyFont="1" applyFill="1" applyBorder="1"/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3" fillId="2" borderId="0" xfId="0" applyFont="1" applyFill="1" applyBorder="1" applyAlignment="1">
      <alignment horizontal="right"/>
    </xf>
    <xf numFmtId="49" fontId="6" fillId="2" borderId="0" xfId="0" applyNumberFormat="1" applyFont="1" applyFill="1" applyBorder="1"/>
    <xf numFmtId="0" fontId="6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49" fontId="9" fillId="2" borderId="0" xfId="0" applyNumberFormat="1" applyFont="1" applyFill="1" applyBorder="1"/>
    <xf numFmtId="0" fontId="9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/>
    </xf>
    <xf numFmtId="0" fontId="10" fillId="2" borderId="0" xfId="0" applyFont="1" applyFill="1" applyBorder="1" applyAlignment="1">
      <alignment horizontal="right"/>
    </xf>
    <xf numFmtId="0" fontId="9" fillId="2" borderId="0" xfId="0" applyFont="1" applyFill="1" applyAlignment="1"/>
    <xf numFmtId="0" fontId="7" fillId="2" borderId="0" xfId="0" applyFont="1" applyFill="1" applyBorder="1"/>
    <xf numFmtId="0" fontId="9" fillId="2" borderId="0" xfId="0" applyFont="1" applyFill="1" applyBorder="1" applyAlignment="1">
      <alignment vertical="top"/>
    </xf>
    <xf numFmtId="0" fontId="10" fillId="2" borderId="0" xfId="1" applyFont="1" applyFill="1" applyBorder="1" applyAlignment="1">
      <alignment wrapText="1"/>
    </xf>
    <xf numFmtId="2" fontId="8" fillId="2" borderId="0" xfId="0" applyNumberFormat="1" applyFont="1" applyFill="1" applyBorder="1" applyAlignment="1"/>
    <xf numFmtId="0" fontId="8" fillId="2" borderId="0" xfId="0" applyFont="1" applyFill="1" applyBorder="1" applyAlignment="1"/>
    <xf numFmtId="0" fontId="8" fillId="2" borderId="0" xfId="0" applyFont="1" applyFill="1" applyBorder="1"/>
    <xf numFmtId="0" fontId="8" fillId="2" borderId="0" xfId="0" applyFont="1" applyFill="1" applyBorder="1" applyAlignment="1">
      <alignment wrapText="1"/>
    </xf>
    <xf numFmtId="0" fontId="9" fillId="2" borderId="0" xfId="0" applyFont="1" applyFill="1" applyBorder="1"/>
    <xf numFmtId="0" fontId="0" fillId="2" borderId="0" xfId="0" applyFill="1" applyBorder="1"/>
    <xf numFmtId="0" fontId="0" fillId="2" borderId="1" xfId="0" applyFill="1" applyBorder="1"/>
    <xf numFmtId="2" fontId="11" fillId="2" borderId="2" xfId="0" applyNumberFormat="1" applyFont="1" applyFill="1" applyBorder="1" applyAlignment="1">
      <alignment horizontal="center" vertical="center"/>
    </xf>
    <xf numFmtId="3" fontId="22" fillId="2" borderId="2" xfId="0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horizontal="left"/>
    </xf>
    <xf numFmtId="0" fontId="21" fillId="2" borderId="0" xfId="0" applyFont="1" applyFill="1" applyBorder="1" applyAlignment="1">
      <alignment horizont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wrapText="1"/>
    </xf>
    <xf numFmtId="0" fontId="29" fillId="2" borderId="7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9" fillId="2" borderId="0" xfId="1" applyFont="1" applyFill="1" applyBorder="1" applyAlignment="1">
      <alignment wrapText="1"/>
    </xf>
    <xf numFmtId="0" fontId="28" fillId="2" borderId="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left"/>
    </xf>
    <xf numFmtId="0" fontId="7" fillId="2" borderId="9" xfId="0" applyFont="1" applyFill="1" applyBorder="1"/>
    <xf numFmtId="49" fontId="9" fillId="2" borderId="9" xfId="0" applyNumberFormat="1" applyFont="1" applyFill="1" applyBorder="1"/>
    <xf numFmtId="0" fontId="10" fillId="2" borderId="9" xfId="0" applyFont="1" applyFill="1" applyBorder="1" applyAlignment="1">
      <alignment horizontal="right"/>
    </xf>
    <xf numFmtId="0" fontId="18" fillId="2" borderId="0" xfId="0" applyFont="1" applyFill="1" applyBorder="1" applyAlignment="1">
      <alignment horizontal="right"/>
    </xf>
    <xf numFmtId="0" fontId="7" fillId="2" borderId="0" xfId="0" applyFont="1" applyFill="1" applyBorder="1" applyAlignment="1">
      <alignment vertical="center"/>
    </xf>
    <xf numFmtId="49" fontId="8" fillId="2" borderId="0" xfId="0" applyNumberFormat="1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3" fontId="10" fillId="2" borderId="0" xfId="0" applyNumberFormat="1" applyFont="1" applyFill="1" applyBorder="1" applyAlignment="1">
      <alignment horizontal="right"/>
    </xf>
    <xf numFmtId="3" fontId="8" fillId="2" borderId="0" xfId="0" applyNumberFormat="1" applyFont="1" applyFill="1" applyBorder="1" applyAlignment="1">
      <alignment horizontal="right"/>
    </xf>
    <xf numFmtId="0" fontId="23" fillId="2" borderId="0" xfId="0" applyFont="1" applyFill="1" applyBorder="1" applyAlignment="1">
      <alignment vertical="center"/>
    </xf>
    <xf numFmtId="0" fontId="23" fillId="2" borderId="0" xfId="0" applyFont="1" applyFill="1" applyBorder="1"/>
    <xf numFmtId="3" fontId="23" fillId="2" borderId="0" xfId="0" applyNumberFormat="1" applyFont="1" applyFill="1" applyBorder="1" applyAlignment="1">
      <alignment horizontal="right"/>
    </xf>
    <xf numFmtId="3" fontId="4" fillId="2" borderId="0" xfId="0" applyNumberFormat="1" applyFont="1" applyFill="1" applyAlignment="1">
      <alignment horizontal="right"/>
    </xf>
    <xf numFmtId="0" fontId="23" fillId="2" borderId="0" xfId="0" applyFont="1" applyFill="1" applyBorder="1" applyAlignment="1">
      <alignment wrapText="1"/>
    </xf>
    <xf numFmtId="49" fontId="9" fillId="2" borderId="0" xfId="0" applyNumberFormat="1" applyFont="1" applyFill="1" applyBorder="1" applyAlignment="1">
      <alignment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wrapText="1"/>
    </xf>
    <xf numFmtId="49" fontId="8" fillId="2" borderId="0" xfId="0" applyNumberFormat="1" applyFont="1" applyFill="1" applyBorder="1" applyAlignment="1">
      <alignment wrapText="1"/>
    </xf>
    <xf numFmtId="0" fontId="8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center" vertical="center" wrapText="1"/>
    </xf>
    <xf numFmtId="3" fontId="23" fillId="2" borderId="0" xfId="0" applyNumberFormat="1" applyFont="1" applyFill="1" applyBorder="1"/>
    <xf numFmtId="3" fontId="8" fillId="2" borderId="0" xfId="0" applyNumberFormat="1" applyFont="1" applyFill="1" applyBorder="1" applyAlignment="1">
      <alignment horizontal="right" wrapText="1"/>
    </xf>
    <xf numFmtId="3" fontId="23" fillId="2" borderId="0" xfId="0" applyNumberFormat="1" applyFont="1" applyFill="1" applyBorder="1" applyAlignment="1">
      <alignment horizontal="right" wrapText="1"/>
    </xf>
    <xf numFmtId="0" fontId="23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/>
    <xf numFmtId="3" fontId="25" fillId="2" borderId="2" xfId="0" applyNumberFormat="1" applyFont="1" applyFill="1" applyBorder="1" applyAlignme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wrapText="1"/>
    </xf>
    <xf numFmtId="0" fontId="13" fillId="2" borderId="3" xfId="0" applyFont="1" applyFill="1" applyBorder="1" applyAlignment="1">
      <alignment horizontal="center" vertical="center"/>
    </xf>
    <xf numFmtId="0" fontId="28" fillId="2" borderId="6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right"/>
    </xf>
    <xf numFmtId="0" fontId="5" fillId="2" borderId="0" xfId="0" applyFont="1" applyFill="1" applyAlignment="1">
      <alignment vertical="center"/>
    </xf>
    <xf numFmtId="0" fontId="1" fillId="2" borderId="0" xfId="0" applyFont="1" applyFill="1"/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/>
    </xf>
    <xf numFmtId="0" fontId="0" fillId="2" borderId="0" xfId="0" applyFont="1" applyFill="1"/>
    <xf numFmtId="0" fontId="8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Border="1" applyAlignment="1">
      <alignment horizontal="right"/>
    </xf>
    <xf numFmtId="0" fontId="8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vertical="top"/>
    </xf>
    <xf numFmtId="0" fontId="13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right" vertical="top"/>
    </xf>
    <xf numFmtId="0" fontId="8" fillId="2" borderId="0" xfId="0" applyFont="1" applyFill="1" applyBorder="1" applyAlignment="1">
      <alignment horizontal="right" vertical="top"/>
    </xf>
    <xf numFmtId="0" fontId="11" fillId="2" borderId="0" xfId="0" applyFont="1" applyFill="1" applyBorder="1" applyAlignment="1">
      <alignment vertical="center"/>
    </xf>
    <xf numFmtId="0" fontId="0" fillId="2" borderId="0" xfId="0" applyFill="1"/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49" fontId="8" fillId="2" borderId="10" xfId="1" applyNumberFormat="1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 wrapText="1"/>
    </xf>
    <xf numFmtId="3" fontId="20" fillId="2" borderId="3" xfId="0" applyNumberFormat="1" applyFont="1" applyFill="1" applyBorder="1" applyAlignment="1">
      <alignment horizontal="right" vertical="center" wrapText="1"/>
    </xf>
    <xf numFmtId="3" fontId="25" fillId="2" borderId="3" xfId="0" applyNumberFormat="1" applyFont="1" applyFill="1" applyBorder="1" applyAlignment="1">
      <alignment horizontal="right" vertical="center" wrapText="1"/>
    </xf>
    <xf numFmtId="3" fontId="25" fillId="2" borderId="3" xfId="0" applyNumberFormat="1" applyFont="1" applyFill="1" applyBorder="1" applyAlignment="1">
      <alignment horizontal="right" vertical="center"/>
    </xf>
    <xf numFmtId="4" fontId="19" fillId="2" borderId="3" xfId="0" applyNumberFormat="1" applyFont="1" applyFill="1" applyBorder="1" applyAlignment="1">
      <alignment horizontal="right" vertical="center" wrapText="1"/>
    </xf>
    <xf numFmtId="1" fontId="25" fillId="2" borderId="3" xfId="0" applyNumberFormat="1" applyFont="1" applyFill="1" applyBorder="1" applyAlignment="1">
      <alignment horizontal="right" vertical="center"/>
    </xf>
    <xf numFmtId="0" fontId="19" fillId="2" borderId="3" xfId="0" applyFont="1" applyFill="1" applyBorder="1" applyAlignment="1">
      <alignment horizontal="left" vertical="center" wrapText="1"/>
    </xf>
    <xf numFmtId="0" fontId="99" fillId="2" borderId="3" xfId="0" applyFont="1" applyFill="1" applyBorder="1" applyAlignment="1">
      <alignment horizontal="center" vertical="center"/>
    </xf>
    <xf numFmtId="164" fontId="99" fillId="2" borderId="3" xfId="0" applyNumberFormat="1" applyFont="1" applyFill="1" applyBorder="1" applyAlignment="1">
      <alignment horizontal="center" vertical="center"/>
    </xf>
    <xf numFmtId="49" fontId="99" fillId="2" borderId="3" xfId="0" applyNumberFormat="1" applyFont="1" applyFill="1" applyBorder="1" applyAlignment="1">
      <alignment horizontal="center" vertical="center" wrapText="1"/>
    </xf>
    <xf numFmtId="3" fontId="100" fillId="2" borderId="3" xfId="0" applyNumberFormat="1" applyFont="1" applyFill="1" applyBorder="1" applyAlignment="1">
      <alignment horizontal="right" vertical="center" wrapText="1"/>
    </xf>
    <xf numFmtId="3" fontId="100" fillId="2" borderId="3" xfId="0" applyNumberFormat="1" applyFont="1" applyFill="1" applyBorder="1" applyAlignment="1">
      <alignment horizontal="right" vertical="center"/>
    </xf>
    <xf numFmtId="4" fontId="101" fillId="2" borderId="3" xfId="0" applyNumberFormat="1" applyFont="1" applyFill="1" applyBorder="1" applyAlignment="1">
      <alignment horizontal="right" vertical="center" wrapText="1"/>
    </xf>
    <xf numFmtId="0" fontId="19" fillId="2" borderId="1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73" fillId="2" borderId="3" xfId="0" applyFont="1" applyFill="1" applyBorder="1" applyAlignment="1">
      <alignment horizontal="center" vertical="center"/>
    </xf>
    <xf numFmtId="164" fontId="73" fillId="2" borderId="3" xfId="0" applyNumberFormat="1" applyFont="1" applyFill="1" applyBorder="1" applyAlignment="1">
      <alignment horizontal="center" vertical="center"/>
    </xf>
    <xf numFmtId="49" fontId="73" fillId="2" borderId="3" xfId="0" applyNumberFormat="1" applyFont="1" applyFill="1" applyBorder="1" applyAlignment="1">
      <alignment horizontal="center" vertical="center" wrapText="1"/>
    </xf>
    <xf numFmtId="3" fontId="74" fillId="2" borderId="3" xfId="0" applyNumberFormat="1" applyFont="1" applyFill="1" applyBorder="1" applyAlignment="1">
      <alignment horizontal="right" vertical="center" wrapText="1"/>
    </xf>
    <xf numFmtId="4" fontId="75" fillId="2" borderId="3" xfId="0" applyNumberFormat="1" applyFont="1" applyFill="1" applyBorder="1" applyAlignment="1">
      <alignment horizontal="right" vertical="center" wrapText="1"/>
    </xf>
    <xf numFmtId="0" fontId="49" fillId="2" borderId="3" xfId="0" applyFont="1" applyFill="1" applyBorder="1" applyAlignment="1">
      <alignment horizontal="center" vertical="center"/>
    </xf>
    <xf numFmtId="164" fontId="49" fillId="2" borderId="3" xfId="0" applyNumberFormat="1" applyFont="1" applyFill="1" applyBorder="1" applyAlignment="1">
      <alignment horizontal="center" vertical="center"/>
    </xf>
    <xf numFmtId="49" fontId="49" fillId="2" borderId="3" xfId="0" applyNumberFormat="1" applyFont="1" applyFill="1" applyBorder="1" applyAlignment="1">
      <alignment horizontal="center" vertical="center" wrapText="1"/>
    </xf>
    <xf numFmtId="4" fontId="50" fillId="2" borderId="3" xfId="0" applyNumberFormat="1" applyFont="1" applyFill="1" applyBorder="1" applyAlignment="1">
      <alignment horizontal="right" vertical="center" wrapText="1"/>
    </xf>
    <xf numFmtId="0" fontId="89" fillId="2" borderId="3" xfId="0" applyFont="1" applyFill="1" applyBorder="1" applyAlignment="1">
      <alignment horizontal="center" vertical="center"/>
    </xf>
    <xf numFmtId="164" fontId="89" fillId="2" borderId="3" xfId="0" applyNumberFormat="1" applyFont="1" applyFill="1" applyBorder="1" applyAlignment="1">
      <alignment horizontal="center" vertical="center"/>
    </xf>
    <xf numFmtId="49" fontId="89" fillId="2" borderId="3" xfId="0" applyNumberFormat="1" applyFont="1" applyFill="1" applyBorder="1" applyAlignment="1">
      <alignment horizontal="center" vertical="center" wrapText="1"/>
    </xf>
    <xf numFmtId="3" fontId="90" fillId="2" borderId="3" xfId="0" applyNumberFormat="1" applyFont="1" applyFill="1" applyBorder="1" applyAlignment="1">
      <alignment horizontal="right" vertical="center" wrapText="1"/>
    </xf>
    <xf numFmtId="3" fontId="90" fillId="2" borderId="3" xfId="0" applyNumberFormat="1" applyFont="1" applyFill="1" applyBorder="1" applyAlignment="1">
      <alignment horizontal="right" vertical="center"/>
    </xf>
    <xf numFmtId="4" fontId="91" fillId="2" borderId="3" xfId="0" applyNumberFormat="1" applyFont="1" applyFill="1" applyBorder="1" applyAlignment="1">
      <alignment horizontal="right" vertical="center" wrapText="1"/>
    </xf>
    <xf numFmtId="0" fontId="77" fillId="2" borderId="3" xfId="0" applyFont="1" applyFill="1" applyBorder="1" applyAlignment="1">
      <alignment horizontal="center" vertical="center"/>
    </xf>
    <xf numFmtId="164" fontId="77" fillId="2" borderId="3" xfId="0" applyNumberFormat="1" applyFont="1" applyFill="1" applyBorder="1" applyAlignment="1">
      <alignment horizontal="center" vertical="center"/>
    </xf>
    <xf numFmtId="49" fontId="77" fillId="2" borderId="3" xfId="0" applyNumberFormat="1" applyFont="1" applyFill="1" applyBorder="1" applyAlignment="1">
      <alignment horizontal="center" vertical="center" wrapText="1"/>
    </xf>
    <xf numFmtId="3" fontId="78" fillId="2" borderId="3" xfId="0" applyNumberFormat="1" applyFont="1" applyFill="1" applyBorder="1" applyAlignment="1">
      <alignment horizontal="right" vertical="center" wrapText="1"/>
    </xf>
    <xf numFmtId="4" fontId="79" fillId="2" borderId="3" xfId="0" applyNumberFormat="1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4" fillId="2" borderId="3" xfId="0" applyFont="1" applyFill="1" applyBorder="1" applyAlignment="1">
      <alignment horizontal="center" vertical="center"/>
    </xf>
    <xf numFmtId="164" fontId="64" fillId="2" borderId="3" xfId="0" applyNumberFormat="1" applyFont="1" applyFill="1" applyBorder="1" applyAlignment="1">
      <alignment horizontal="center" vertical="center"/>
    </xf>
    <xf numFmtId="49" fontId="64" fillId="2" borderId="3" xfId="0" applyNumberFormat="1" applyFont="1" applyFill="1" applyBorder="1" applyAlignment="1">
      <alignment horizontal="center" vertical="center" wrapText="1"/>
    </xf>
    <xf numFmtId="3" fontId="65" fillId="2" borderId="3" xfId="0" applyNumberFormat="1" applyFont="1" applyFill="1" applyBorder="1" applyAlignment="1">
      <alignment horizontal="right" vertical="center" wrapText="1"/>
    </xf>
    <xf numFmtId="4" fontId="66" fillId="2" borderId="3" xfId="0" applyNumberFormat="1" applyFont="1" applyFill="1" applyBorder="1" applyAlignment="1">
      <alignment horizontal="right" vertical="center" wrapText="1"/>
    </xf>
    <xf numFmtId="0" fontId="40" fillId="2" borderId="3" xfId="0" applyFont="1" applyFill="1" applyBorder="1" applyAlignment="1">
      <alignment horizontal="center" vertical="center"/>
    </xf>
    <xf numFmtId="164" fontId="40" fillId="2" borderId="3" xfId="0" applyNumberFormat="1" applyFont="1" applyFill="1" applyBorder="1" applyAlignment="1">
      <alignment horizontal="center" vertical="center"/>
    </xf>
    <xf numFmtId="49" fontId="40" fillId="2" borderId="3" xfId="0" applyNumberFormat="1" applyFont="1" applyFill="1" applyBorder="1" applyAlignment="1">
      <alignment horizontal="center" vertical="center" wrapText="1"/>
    </xf>
    <xf numFmtId="4" fontId="41" fillId="2" borderId="3" xfId="0" applyNumberFormat="1" applyFont="1" applyFill="1" applyBorder="1" applyAlignment="1">
      <alignment horizontal="right" vertical="center" wrapText="1"/>
    </xf>
    <xf numFmtId="0" fontId="51" fillId="2" borderId="3" xfId="0" applyFont="1" applyFill="1" applyBorder="1" applyAlignment="1">
      <alignment horizontal="center" vertical="center"/>
    </xf>
    <xf numFmtId="164" fontId="51" fillId="2" borderId="3" xfId="0" applyNumberFormat="1" applyFont="1" applyFill="1" applyBorder="1" applyAlignment="1">
      <alignment horizontal="center" vertical="center"/>
    </xf>
    <xf numFmtId="49" fontId="51" fillId="2" borderId="3" xfId="0" applyNumberFormat="1" applyFont="1" applyFill="1" applyBorder="1" applyAlignment="1">
      <alignment horizontal="center" vertical="center" wrapText="1"/>
    </xf>
    <xf numFmtId="4" fontId="52" fillId="2" borderId="3" xfId="0" applyNumberFormat="1" applyFont="1" applyFill="1" applyBorder="1" applyAlignment="1">
      <alignment horizontal="right" vertical="center" wrapText="1"/>
    </xf>
    <xf numFmtId="0" fontId="57" fillId="2" borderId="3" xfId="0" applyFont="1" applyFill="1" applyBorder="1" applyAlignment="1">
      <alignment horizontal="center" vertical="center"/>
    </xf>
    <xf numFmtId="164" fontId="57" fillId="2" borderId="3" xfId="0" applyNumberFormat="1" applyFont="1" applyFill="1" applyBorder="1" applyAlignment="1">
      <alignment horizontal="center" vertical="center"/>
    </xf>
    <xf numFmtId="49" fontId="57" fillId="2" borderId="3" xfId="0" applyNumberFormat="1" applyFont="1" applyFill="1" applyBorder="1" applyAlignment="1">
      <alignment horizontal="center" vertical="center" wrapText="1"/>
    </xf>
    <xf numFmtId="4" fontId="58" fillId="2" borderId="3" xfId="0" applyNumberFormat="1" applyFont="1" applyFill="1" applyBorder="1" applyAlignment="1">
      <alignment horizontal="right" vertical="center" wrapText="1"/>
    </xf>
    <xf numFmtId="49" fontId="73" fillId="2" borderId="3" xfId="2" applyNumberFormat="1" applyFont="1" applyFill="1" applyBorder="1" applyAlignment="1">
      <alignment horizontal="center" vertical="center" wrapText="1"/>
    </xf>
    <xf numFmtId="0" fontId="47" fillId="2" borderId="3" xfId="0" applyFont="1" applyFill="1" applyBorder="1" applyAlignment="1">
      <alignment horizontal="center" vertical="center"/>
    </xf>
    <xf numFmtId="164" fontId="47" fillId="2" borderId="3" xfId="0" applyNumberFormat="1" applyFont="1" applyFill="1" applyBorder="1" applyAlignment="1">
      <alignment horizontal="center" vertical="center"/>
    </xf>
    <xf numFmtId="49" fontId="47" fillId="2" borderId="3" xfId="0" applyNumberFormat="1" applyFont="1" applyFill="1" applyBorder="1" applyAlignment="1">
      <alignment horizontal="center" vertical="center" wrapText="1"/>
    </xf>
    <xf numFmtId="4" fontId="48" fillId="2" borderId="3" xfId="0" applyNumberFormat="1" applyFont="1" applyFill="1" applyBorder="1" applyAlignment="1">
      <alignment horizontal="right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164" fontId="59" fillId="2" borderId="3" xfId="0" applyNumberFormat="1" applyFont="1" applyFill="1" applyBorder="1" applyAlignment="1">
      <alignment horizontal="center" vertical="center"/>
    </xf>
    <xf numFmtId="49" fontId="59" fillId="2" borderId="3" xfId="0" applyNumberFormat="1" applyFont="1" applyFill="1" applyBorder="1" applyAlignment="1">
      <alignment horizontal="center" vertical="center" wrapText="1"/>
    </xf>
    <xf numFmtId="4" fontId="60" fillId="2" borderId="3" xfId="0" applyNumberFormat="1" applyFont="1" applyFill="1" applyBorder="1" applyAlignment="1">
      <alignment horizontal="right" vertical="center" wrapText="1"/>
    </xf>
    <xf numFmtId="3" fontId="20" fillId="2" borderId="3" xfId="0" applyNumberFormat="1" applyFont="1" applyFill="1" applyBorder="1" applyAlignment="1">
      <alignment horizontal="right" vertical="center"/>
    </xf>
    <xf numFmtId="0" fontId="102" fillId="2" borderId="3" xfId="0" applyFont="1" applyFill="1" applyBorder="1" applyAlignment="1">
      <alignment horizontal="center" vertical="center"/>
    </xf>
    <xf numFmtId="164" fontId="102" fillId="2" borderId="3" xfId="0" applyNumberFormat="1" applyFont="1" applyFill="1" applyBorder="1" applyAlignment="1">
      <alignment horizontal="center" vertical="center"/>
    </xf>
    <xf numFmtId="49" fontId="102" fillId="2" borderId="3" xfId="0" applyNumberFormat="1" applyFont="1" applyFill="1" applyBorder="1" applyAlignment="1">
      <alignment horizontal="center" vertical="center" wrapText="1"/>
    </xf>
    <xf numFmtId="3" fontId="103" fillId="2" borderId="3" xfId="0" applyNumberFormat="1" applyFont="1" applyFill="1" applyBorder="1" applyAlignment="1">
      <alignment horizontal="right" vertical="center" wrapText="1"/>
    </xf>
    <xf numFmtId="3" fontId="103" fillId="2" borderId="3" xfId="0" applyNumberFormat="1" applyFont="1" applyFill="1" applyBorder="1" applyAlignment="1">
      <alignment horizontal="right" vertical="center"/>
    </xf>
    <xf numFmtId="4" fontId="104" fillId="2" borderId="3" xfId="0" applyNumberFormat="1" applyFont="1" applyFill="1" applyBorder="1" applyAlignment="1">
      <alignment horizontal="right" vertical="center" wrapText="1"/>
    </xf>
    <xf numFmtId="49" fontId="36" fillId="2" borderId="3" xfId="0" applyNumberFormat="1" applyFont="1" applyFill="1" applyBorder="1" applyAlignment="1">
      <alignment horizontal="center" vertical="center" wrapText="1"/>
    </xf>
    <xf numFmtId="0" fontId="70" fillId="2" borderId="3" xfId="0" applyFont="1" applyFill="1" applyBorder="1" applyAlignment="1">
      <alignment horizontal="center" vertical="center"/>
    </xf>
    <xf numFmtId="164" fontId="70" fillId="2" borderId="3" xfId="0" applyNumberFormat="1" applyFont="1" applyFill="1" applyBorder="1" applyAlignment="1">
      <alignment horizontal="center" vertical="center"/>
    </xf>
    <xf numFmtId="49" fontId="70" fillId="2" borderId="3" xfId="0" applyNumberFormat="1" applyFont="1" applyFill="1" applyBorder="1" applyAlignment="1">
      <alignment horizontal="center" vertical="center" wrapText="1"/>
    </xf>
    <xf numFmtId="3" fontId="71" fillId="2" borderId="3" xfId="0" applyNumberFormat="1" applyFont="1" applyFill="1" applyBorder="1" applyAlignment="1">
      <alignment horizontal="right" vertical="center" wrapText="1"/>
    </xf>
    <xf numFmtId="4" fontId="72" fillId="2" borderId="3" xfId="0" applyNumberFormat="1" applyFont="1" applyFill="1" applyBorder="1" applyAlignment="1">
      <alignment horizontal="right" vertical="center" wrapText="1"/>
    </xf>
    <xf numFmtId="0" fontId="96" fillId="2" borderId="3" xfId="0" applyFont="1" applyFill="1" applyBorder="1" applyAlignment="1">
      <alignment horizontal="center" vertical="center"/>
    </xf>
    <xf numFmtId="164" fontId="96" fillId="2" borderId="3" xfId="0" applyNumberFormat="1" applyFont="1" applyFill="1" applyBorder="1" applyAlignment="1">
      <alignment horizontal="center" vertical="center"/>
    </xf>
    <xf numFmtId="49" fontId="96" fillId="2" borderId="3" xfId="0" applyNumberFormat="1" applyFont="1" applyFill="1" applyBorder="1" applyAlignment="1">
      <alignment horizontal="center" vertical="center" wrapText="1"/>
    </xf>
    <xf numFmtId="3" fontId="97" fillId="2" borderId="3" xfId="0" applyNumberFormat="1" applyFont="1" applyFill="1" applyBorder="1" applyAlignment="1">
      <alignment horizontal="right" vertical="center" wrapText="1"/>
    </xf>
    <xf numFmtId="3" fontId="97" fillId="2" borderId="3" xfId="0" applyNumberFormat="1" applyFont="1" applyFill="1" applyBorder="1" applyAlignment="1">
      <alignment horizontal="right" vertical="center"/>
    </xf>
    <xf numFmtId="4" fontId="98" fillId="2" borderId="3" xfId="0" applyNumberFormat="1" applyFont="1" applyFill="1" applyBorder="1" applyAlignment="1">
      <alignment horizontal="right" vertical="center" wrapText="1"/>
    </xf>
    <xf numFmtId="0" fontId="92" fillId="2" borderId="3" xfId="0" applyFont="1" applyFill="1" applyBorder="1" applyAlignment="1">
      <alignment horizontal="center" vertical="center"/>
    </xf>
    <xf numFmtId="164" fontId="92" fillId="2" borderId="3" xfId="0" applyNumberFormat="1" applyFont="1" applyFill="1" applyBorder="1" applyAlignment="1">
      <alignment horizontal="center" vertical="center"/>
    </xf>
    <xf numFmtId="49" fontId="92" fillId="2" borderId="3" xfId="0" applyNumberFormat="1" applyFont="1" applyFill="1" applyBorder="1" applyAlignment="1">
      <alignment horizontal="center" vertical="center" wrapText="1"/>
    </xf>
    <xf numFmtId="3" fontId="93" fillId="2" borderId="3" xfId="0" applyNumberFormat="1" applyFont="1" applyFill="1" applyBorder="1" applyAlignment="1">
      <alignment horizontal="right" vertical="center" wrapText="1"/>
    </xf>
    <xf numFmtId="3" fontId="93" fillId="2" borderId="3" xfId="0" applyNumberFormat="1" applyFont="1" applyFill="1" applyBorder="1" applyAlignment="1">
      <alignment horizontal="right" vertical="center"/>
    </xf>
    <xf numFmtId="4" fontId="94" fillId="2" borderId="3" xfId="0" applyNumberFormat="1" applyFont="1" applyFill="1" applyBorder="1" applyAlignment="1">
      <alignment horizontal="right" vertical="center" wrapText="1"/>
    </xf>
    <xf numFmtId="0" fontId="42" fillId="2" borderId="3" xfId="0" applyFont="1" applyFill="1" applyBorder="1" applyAlignment="1">
      <alignment horizontal="left" vertical="center" wrapText="1"/>
    </xf>
    <xf numFmtId="49" fontId="29" fillId="2" borderId="7" xfId="2" applyNumberFormat="1" applyFont="1" applyFill="1" applyBorder="1" applyAlignment="1">
      <alignment horizontal="center" vertical="center" wrapText="1"/>
    </xf>
    <xf numFmtId="0" fontId="29" fillId="2" borderId="3" xfId="2" applyFont="1" applyFill="1" applyBorder="1" applyAlignment="1">
      <alignment horizontal="left" vertical="center" wrapText="1"/>
    </xf>
    <xf numFmtId="0" fontId="105" fillId="2" borderId="3" xfId="0" applyFont="1" applyFill="1" applyBorder="1" applyAlignment="1">
      <alignment horizontal="center" vertical="center"/>
    </xf>
    <xf numFmtId="164" fontId="105" fillId="2" borderId="3" xfId="0" applyNumberFormat="1" applyFont="1" applyFill="1" applyBorder="1" applyAlignment="1">
      <alignment horizontal="center" vertical="center"/>
    </xf>
    <xf numFmtId="49" fontId="105" fillId="2" borderId="3" xfId="0" applyNumberFormat="1" applyFont="1" applyFill="1" applyBorder="1" applyAlignment="1">
      <alignment horizontal="center" vertical="center" wrapText="1"/>
    </xf>
    <xf numFmtId="3" fontId="106" fillId="2" borderId="3" xfId="0" applyNumberFormat="1" applyFont="1" applyFill="1" applyBorder="1" applyAlignment="1">
      <alignment horizontal="right" vertical="center" wrapText="1"/>
    </xf>
    <xf numFmtId="3" fontId="106" fillId="2" borderId="3" xfId="0" applyNumberFormat="1" applyFont="1" applyFill="1" applyBorder="1" applyAlignment="1">
      <alignment horizontal="right" vertical="center"/>
    </xf>
    <xf numFmtId="4" fontId="107" fillId="2" borderId="3" xfId="0" applyNumberFormat="1" applyFont="1" applyFill="1" applyBorder="1" applyAlignment="1">
      <alignment horizontal="right" vertical="center" wrapText="1"/>
    </xf>
    <xf numFmtId="0" fontId="9" fillId="2" borderId="7" xfId="2" applyFont="1" applyFill="1" applyBorder="1" applyAlignment="1">
      <alignment horizontal="left" vertical="center" wrapText="1"/>
    </xf>
    <xf numFmtId="0" fontId="83" fillId="2" borderId="3" xfId="0" applyFont="1" applyFill="1" applyBorder="1" applyAlignment="1">
      <alignment horizontal="center" vertical="center"/>
    </xf>
    <xf numFmtId="164" fontId="83" fillId="2" borderId="3" xfId="0" applyNumberFormat="1" applyFont="1" applyFill="1" applyBorder="1" applyAlignment="1">
      <alignment horizontal="center" vertical="center"/>
    </xf>
    <xf numFmtId="3" fontId="84" fillId="2" borderId="3" xfId="0" applyNumberFormat="1" applyFont="1" applyFill="1" applyBorder="1" applyAlignment="1">
      <alignment horizontal="right" vertical="center" wrapText="1"/>
    </xf>
    <xf numFmtId="4" fontId="85" fillId="2" borderId="3" xfId="0" applyNumberFormat="1" applyFont="1" applyFill="1" applyBorder="1" applyAlignment="1">
      <alignment horizontal="right" vertical="center" wrapText="1"/>
    </xf>
    <xf numFmtId="0" fontId="9" fillId="2" borderId="3" xfId="2" applyFont="1" applyFill="1" applyBorder="1" applyAlignment="1">
      <alignment horizontal="left" vertical="center" wrapText="1"/>
    </xf>
    <xf numFmtId="0" fontId="37" fillId="2" borderId="3" xfId="0" applyFont="1" applyFill="1" applyBorder="1" applyAlignment="1">
      <alignment horizontal="center" vertical="center"/>
    </xf>
    <xf numFmtId="164" fontId="37" fillId="2" borderId="3" xfId="0" applyNumberFormat="1" applyFont="1" applyFill="1" applyBorder="1" applyAlignment="1">
      <alignment horizontal="center" vertical="center"/>
    </xf>
    <xf numFmtId="49" fontId="37" fillId="2" borderId="3" xfId="0" applyNumberFormat="1" applyFont="1" applyFill="1" applyBorder="1" applyAlignment="1">
      <alignment horizontal="center" vertical="center" wrapText="1"/>
    </xf>
    <xf numFmtId="49" fontId="28" fillId="2" borderId="3" xfId="0" applyNumberFormat="1" applyFont="1" applyFill="1" applyBorder="1" applyAlignment="1">
      <alignment horizontal="center" vertical="center" wrapText="1"/>
    </xf>
    <xf numFmtId="4" fontId="38" fillId="2" borderId="3" xfId="0" applyNumberFormat="1" applyFont="1" applyFill="1" applyBorder="1" applyAlignment="1">
      <alignment horizontal="right" vertical="center" wrapText="1"/>
    </xf>
    <xf numFmtId="0" fontId="45" fillId="2" borderId="3" xfId="0" applyFont="1" applyFill="1" applyBorder="1" applyAlignment="1">
      <alignment horizontal="center" vertical="center"/>
    </xf>
    <xf numFmtId="164" fontId="45" fillId="2" borderId="3" xfId="0" applyNumberFormat="1" applyFont="1" applyFill="1" applyBorder="1" applyAlignment="1">
      <alignment horizontal="center" vertical="center"/>
    </xf>
    <xf numFmtId="49" fontId="45" fillId="2" borderId="3" xfId="0" applyNumberFormat="1" applyFont="1" applyFill="1" applyBorder="1" applyAlignment="1">
      <alignment horizontal="center" vertical="center" wrapText="1"/>
    </xf>
    <xf numFmtId="4" fontId="46" fillId="2" borderId="3" xfId="0" applyNumberFormat="1" applyFont="1" applyFill="1" applyBorder="1" applyAlignment="1">
      <alignment horizontal="right" vertical="center" wrapText="1"/>
    </xf>
    <xf numFmtId="0" fontId="61" fillId="2" borderId="3" xfId="0" applyFont="1" applyFill="1" applyBorder="1" applyAlignment="1">
      <alignment horizontal="center" vertical="center"/>
    </xf>
    <xf numFmtId="164" fontId="61" fillId="2" borderId="3" xfId="0" applyNumberFormat="1" applyFont="1" applyFill="1" applyBorder="1" applyAlignment="1">
      <alignment horizontal="center" vertical="center"/>
    </xf>
    <xf numFmtId="3" fontId="62" fillId="2" borderId="3" xfId="0" applyNumberFormat="1" applyFont="1" applyFill="1" applyBorder="1" applyAlignment="1">
      <alignment horizontal="right" vertical="center" wrapText="1"/>
    </xf>
    <xf numFmtId="4" fontId="63" fillId="2" borderId="3" xfId="0" applyNumberFormat="1" applyFont="1" applyFill="1" applyBorder="1" applyAlignment="1">
      <alignment horizontal="right" vertical="center" wrapText="1"/>
    </xf>
    <xf numFmtId="0" fontId="8" fillId="2" borderId="3" xfId="2" applyFont="1" applyFill="1" applyBorder="1" applyAlignment="1">
      <alignment horizontal="left" vertical="center" wrapText="1"/>
    </xf>
    <xf numFmtId="0" fontId="80" fillId="2" borderId="3" xfId="0" applyFont="1" applyFill="1" applyBorder="1" applyAlignment="1">
      <alignment horizontal="center" vertical="center"/>
    </xf>
    <xf numFmtId="164" fontId="80" fillId="2" borderId="3" xfId="0" applyNumberFormat="1" applyFont="1" applyFill="1" applyBorder="1" applyAlignment="1">
      <alignment horizontal="center" vertical="center"/>
    </xf>
    <xf numFmtId="49" fontId="80" fillId="2" borderId="3" xfId="0" applyNumberFormat="1" applyFont="1" applyFill="1" applyBorder="1" applyAlignment="1">
      <alignment horizontal="center" vertical="center" wrapText="1"/>
    </xf>
    <xf numFmtId="3" fontId="81" fillId="2" borderId="3" xfId="0" applyNumberFormat="1" applyFont="1" applyFill="1" applyBorder="1" applyAlignment="1">
      <alignment horizontal="right" vertical="center" wrapText="1"/>
    </xf>
    <xf numFmtId="4" fontId="82" fillId="2" borderId="3" xfId="0" applyNumberFormat="1" applyFont="1" applyFill="1" applyBorder="1" applyAlignment="1">
      <alignment horizontal="right" vertical="center" wrapText="1"/>
    </xf>
    <xf numFmtId="0" fontId="43" fillId="2" borderId="3" xfId="0" applyFont="1" applyFill="1" applyBorder="1" applyAlignment="1">
      <alignment horizontal="center" vertical="center"/>
    </xf>
    <xf numFmtId="164" fontId="43" fillId="2" borderId="3" xfId="0" applyNumberFormat="1" applyFont="1" applyFill="1" applyBorder="1" applyAlignment="1">
      <alignment horizontal="center" vertical="center"/>
    </xf>
    <xf numFmtId="49" fontId="43" fillId="2" borderId="3" xfId="0" applyNumberFormat="1" applyFont="1" applyFill="1" applyBorder="1" applyAlignment="1">
      <alignment horizontal="center" vertical="center" wrapText="1"/>
    </xf>
    <xf numFmtId="4" fontId="44" fillId="2" borderId="3" xfId="0" applyNumberFormat="1" applyFont="1" applyFill="1" applyBorder="1" applyAlignment="1">
      <alignment horizontal="right" vertical="center" wrapText="1"/>
    </xf>
    <xf numFmtId="0" fontId="53" fillId="2" borderId="3" xfId="0" applyFont="1" applyFill="1" applyBorder="1" applyAlignment="1">
      <alignment horizontal="center" vertical="center"/>
    </xf>
    <xf numFmtId="164" fontId="53" fillId="2" borderId="3" xfId="0" applyNumberFormat="1" applyFont="1" applyFill="1" applyBorder="1" applyAlignment="1">
      <alignment horizontal="center" vertical="center"/>
    </xf>
    <xf numFmtId="49" fontId="53" fillId="2" borderId="3" xfId="0" applyNumberFormat="1" applyFont="1" applyFill="1" applyBorder="1" applyAlignment="1">
      <alignment horizontal="center" vertical="center" wrapText="1"/>
    </xf>
    <xf numFmtId="4" fontId="54" fillId="2" borderId="3" xfId="0" applyNumberFormat="1" applyFont="1" applyFill="1" applyBorder="1" applyAlignment="1">
      <alignment horizontal="right" vertical="center" wrapText="1"/>
    </xf>
    <xf numFmtId="0" fontId="55" fillId="2" borderId="3" xfId="0" applyFont="1" applyFill="1" applyBorder="1" applyAlignment="1">
      <alignment horizontal="center" vertical="center"/>
    </xf>
    <xf numFmtId="164" fontId="55" fillId="2" borderId="3" xfId="0" applyNumberFormat="1" applyFont="1" applyFill="1" applyBorder="1" applyAlignment="1">
      <alignment horizontal="center" vertical="center"/>
    </xf>
    <xf numFmtId="49" fontId="55" fillId="2" borderId="3" xfId="0" applyNumberFormat="1" applyFont="1" applyFill="1" applyBorder="1" applyAlignment="1">
      <alignment horizontal="center" vertical="center" wrapText="1"/>
    </xf>
    <xf numFmtId="4" fontId="56" fillId="2" borderId="3" xfId="0" applyNumberFormat="1" applyFont="1" applyFill="1" applyBorder="1" applyAlignment="1">
      <alignment horizontal="right" vertical="center" wrapText="1"/>
    </xf>
    <xf numFmtId="0" fontId="9" fillId="2" borderId="13" xfId="2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8" fillId="2" borderId="13" xfId="2" applyFont="1" applyFill="1" applyBorder="1" applyAlignment="1">
      <alignment horizontal="left" vertical="center" wrapText="1"/>
    </xf>
    <xf numFmtId="0" fontId="11" fillId="2" borderId="13" xfId="2" applyFont="1" applyFill="1" applyBorder="1" applyAlignment="1">
      <alignment horizontal="left" vertical="center" wrapText="1"/>
    </xf>
    <xf numFmtId="0" fontId="67" fillId="2" borderId="3" xfId="0" applyFont="1" applyFill="1" applyBorder="1" applyAlignment="1">
      <alignment horizontal="center" vertical="center"/>
    </xf>
    <xf numFmtId="164" fontId="67" fillId="2" borderId="3" xfId="0" applyNumberFormat="1" applyFont="1" applyFill="1" applyBorder="1" applyAlignment="1">
      <alignment horizontal="center" vertical="center"/>
    </xf>
    <xf numFmtId="49" fontId="67" fillId="2" borderId="3" xfId="0" applyNumberFormat="1" applyFont="1" applyFill="1" applyBorder="1" applyAlignment="1">
      <alignment horizontal="center" vertical="center" wrapText="1"/>
    </xf>
    <xf numFmtId="3" fontId="68" fillId="2" borderId="3" xfId="0" applyNumberFormat="1" applyFont="1" applyFill="1" applyBorder="1" applyAlignment="1">
      <alignment horizontal="right" vertical="center" wrapText="1"/>
    </xf>
    <xf numFmtId="4" fontId="69" fillId="2" borderId="3" xfId="0" applyNumberFormat="1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/>
    </xf>
    <xf numFmtId="164" fontId="9" fillId="2" borderId="7" xfId="0" applyNumberFormat="1" applyFont="1" applyFill="1" applyBorder="1" applyAlignment="1">
      <alignment horizontal="center" vertical="center"/>
    </xf>
    <xf numFmtId="49" fontId="26" fillId="2" borderId="3" xfId="0" applyNumberFormat="1" applyFont="1" applyFill="1" applyBorder="1" applyAlignment="1">
      <alignment horizontal="center" vertical="center" wrapText="1"/>
    </xf>
    <xf numFmtId="4" fontId="27" fillId="2" borderId="3" xfId="0" applyNumberFormat="1" applyFont="1" applyFill="1" applyBorder="1" applyAlignment="1">
      <alignment horizontal="right" vertical="center" wrapText="1"/>
    </xf>
    <xf numFmtId="0" fontId="11" fillId="2" borderId="3" xfId="2" applyFont="1" applyFill="1" applyBorder="1" applyAlignment="1">
      <alignment horizontal="left" vertical="center" wrapText="1"/>
    </xf>
    <xf numFmtId="0" fontId="23" fillId="2" borderId="3" xfId="0" applyFont="1" applyFill="1" applyBorder="1" applyAlignment="1">
      <alignment horizontal="left" vertical="center" wrapText="1"/>
    </xf>
    <xf numFmtId="0" fontId="26" fillId="2" borderId="3" xfId="0" applyFont="1" applyFill="1" applyBorder="1" applyAlignment="1">
      <alignment horizontal="center" vertical="center" wrapText="1"/>
    </xf>
    <xf numFmtId="49" fontId="83" fillId="2" borderId="3" xfId="0" applyNumberFormat="1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/>
    </xf>
    <xf numFmtId="164" fontId="26" fillId="2" borderId="3" xfId="0" applyNumberFormat="1" applyFont="1" applyFill="1" applyBorder="1" applyAlignment="1">
      <alignment horizontal="center" vertical="center"/>
    </xf>
    <xf numFmtId="0" fontId="86" fillId="2" borderId="3" xfId="0" applyFont="1" applyFill="1" applyBorder="1" applyAlignment="1">
      <alignment horizontal="center" vertical="center"/>
    </xf>
    <xf numFmtId="164" fontId="86" fillId="2" borderId="3" xfId="0" applyNumberFormat="1" applyFont="1" applyFill="1" applyBorder="1" applyAlignment="1">
      <alignment horizontal="center" vertical="center"/>
    </xf>
    <xf numFmtId="49" fontId="86" fillId="2" borderId="3" xfId="0" applyNumberFormat="1" applyFont="1" applyFill="1" applyBorder="1" applyAlignment="1">
      <alignment horizontal="center" vertical="center" wrapText="1"/>
    </xf>
    <xf numFmtId="3" fontId="87" fillId="2" borderId="3" xfId="0" applyNumberFormat="1" applyFont="1" applyFill="1" applyBorder="1" applyAlignment="1">
      <alignment horizontal="right" vertical="center" wrapText="1"/>
    </xf>
    <xf numFmtId="4" fontId="88" fillId="2" borderId="3" xfId="0" applyNumberFormat="1" applyFont="1" applyFill="1" applyBorder="1" applyAlignment="1">
      <alignment horizontal="right" vertical="center" wrapText="1"/>
    </xf>
    <xf numFmtId="0" fontId="34" fillId="2" borderId="3" xfId="0" applyFont="1" applyFill="1" applyBorder="1" applyAlignment="1">
      <alignment horizontal="center" vertical="center"/>
    </xf>
    <xf numFmtId="164" fontId="34" fillId="2" borderId="3" xfId="0" applyNumberFormat="1" applyFont="1" applyFill="1" applyBorder="1" applyAlignment="1">
      <alignment horizontal="center" vertical="center"/>
    </xf>
    <xf numFmtId="49" fontId="34" fillId="2" borderId="3" xfId="0" applyNumberFormat="1" applyFont="1" applyFill="1" applyBorder="1" applyAlignment="1">
      <alignment horizontal="center" vertical="center" wrapText="1"/>
    </xf>
    <xf numFmtId="4" fontId="35" fillId="2" borderId="3" xfId="0" applyNumberFormat="1" applyFont="1" applyFill="1" applyBorder="1" applyAlignment="1">
      <alignment horizontal="right" vertical="center" wrapText="1"/>
    </xf>
    <xf numFmtId="0" fontId="31" fillId="2" borderId="3" xfId="0" applyFont="1" applyFill="1" applyBorder="1" applyAlignment="1">
      <alignment horizontal="center" vertical="center"/>
    </xf>
    <xf numFmtId="164" fontId="31" fillId="2" borderId="3" xfId="0" applyNumberFormat="1" applyFont="1" applyFill="1" applyBorder="1" applyAlignment="1">
      <alignment horizontal="center" vertical="center"/>
    </xf>
    <xf numFmtId="49" fontId="31" fillId="2" borderId="3" xfId="0" applyNumberFormat="1" applyFont="1" applyFill="1" applyBorder="1" applyAlignment="1">
      <alignment horizontal="center" vertical="center" wrapText="1"/>
    </xf>
    <xf numFmtId="4" fontId="32" fillId="2" borderId="3" xfId="0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3" fontId="11" fillId="2" borderId="0" xfId="0" applyNumberFormat="1" applyFont="1" applyFill="1" applyBorder="1" applyAlignment="1">
      <alignment vertical="center"/>
    </xf>
    <xf numFmtId="3" fontId="11" fillId="2" borderId="0" xfId="0" applyNumberFormat="1" applyFont="1" applyFill="1" applyAlignment="1">
      <alignment vertical="center"/>
    </xf>
    <xf numFmtId="3" fontId="9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horizontal="left"/>
    </xf>
    <xf numFmtId="49" fontId="6" fillId="2" borderId="0" xfId="0" applyNumberFormat="1" applyFont="1" applyFill="1"/>
    <xf numFmtId="0" fontId="6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09" fillId="2" borderId="0" xfId="0" applyFont="1" applyFill="1" applyBorder="1" applyAlignment="1">
      <alignment horizontal="center"/>
    </xf>
    <xf numFmtId="0" fontId="24" fillId="2" borderId="0" xfId="0" applyFont="1" applyFill="1" applyBorder="1" applyAlignment="1">
      <alignment horizontal="left" wrapText="1"/>
    </xf>
    <xf numFmtId="0" fontId="24" fillId="2" borderId="0" xfId="0" applyFont="1" applyFill="1" applyBorder="1" applyAlignment="1">
      <alignment horizontal="left"/>
    </xf>
    <xf numFmtId="0" fontId="11" fillId="2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3" fontId="23" fillId="2" borderId="0" xfId="0" applyNumberFormat="1" applyFont="1" applyFill="1" applyBorder="1" applyAlignment="1">
      <alignment horizontal="left"/>
    </xf>
    <xf numFmtId="0" fontId="23" fillId="2" borderId="0" xfId="0" applyFont="1" applyFill="1" applyBorder="1" applyAlignment="1">
      <alignment horizontal="left"/>
    </xf>
  </cellXfs>
  <cellStyles count="3">
    <cellStyle name="Обычный" xfId="0" builtinId="0"/>
    <cellStyle name="Обычный_Копия Xl0000022" xfId="1"/>
    <cellStyle name="Обычный_травень" xfId="2"/>
  </cellStyles>
  <dxfs count="17"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1" formatCode="0"/>
      <fill>
        <patternFill patternType="none">
          <fgColor indexed="64"/>
          <bgColor theme="0"/>
        </patternFill>
      </fill>
      <alignment horizontal="right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right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right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numFmt numFmtId="3" formatCode="#,##0"/>
      <fill>
        <patternFill patternType="solid">
          <fgColor indexed="64"/>
          <bgColor theme="0"/>
        </patternFill>
      </fill>
      <alignment horizontal="right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4" formatCode="dd\.mm\.yy;@"/>
      <fill>
        <patternFill patternType="none">
          <fgColor indexed="64"/>
          <bgColor theme="0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theme="0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FFFFCC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Таблица14232456789101123456789101213142345671089111242356789101113234576981011121423" displayName="Таблица14232456789101123456789101213142345671089111242356789101113234576981011121423" ref="B14:O325" totalsRowShown="0" headerRowDxfId="16" dataDxfId="15" tableBorderDxfId="14" headerRowCellStyle="Обычный_Копия Xl0000022">
  <autoFilter ref="B14:O325">
    <filterColumn colId="2"/>
  </autoFilter>
  <sortState ref="B15:O395">
    <sortCondition ref="C17"/>
  </sortState>
  <tableColumns count="14">
    <tableColumn id="1" name="№ _x000a_п/п" dataDxfId="13"/>
    <tableColumn id="2" name="Торгівельна назва" dataDxfId="12"/>
    <tableColumn id="18" name=" Напрям " dataDxfId="11"/>
    <tableColumn id="3" name="№ отримання документа" dataDxfId="10"/>
    <tableColumn id="4" name=" Дата отримання документа" dataDxfId="9"/>
    <tableColumn id="5" name="Одиниці виміру" dataDxfId="8"/>
    <tableColumn id="6" name="Серія" dataDxfId="7"/>
    <tableColumn id="7" name="Термін_x000a_придатності" dataDxfId="6"/>
    <tableColumn id="8" name="Залишок на початок місяця" dataDxfId="5"/>
    <tableColumn id="9" name="Отримано _x000a_за звітний період" dataDxfId="4"/>
    <tableColumn id="10" name="Використано" dataDxfId="3"/>
    <tableColumn id="11" name="Ціна" dataDxfId="2"/>
    <tableColumn id="12" name="Сума" dataDxfId="1"/>
    <tableColumn id="13" name="Залишок на 01.03.2026" dataDxfId="0"/>
  </tableColumns>
  <tableStyleInfo name="TableStyleMedium13" showFirstColumn="0" showLastColumn="0" showRowStripes="0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89"/>
  <sheetViews>
    <sheetView tabSelected="1" view="pageBreakPreview" zoomScale="70" zoomScaleSheetLayoutView="70" workbookViewId="0">
      <selection activeCell="O18" sqref="O18"/>
    </sheetView>
  </sheetViews>
  <sheetFormatPr defaultRowHeight="18"/>
  <cols>
    <col min="1" max="1" width="1.7109375" style="25" customWidth="1"/>
    <col min="2" max="2" width="17.140625" style="287" customWidth="1"/>
    <col min="3" max="3" width="84.85546875" style="288" customWidth="1"/>
    <col min="4" max="4" width="35.42578125" style="288" customWidth="1"/>
    <col min="5" max="5" width="13.28515625" style="288" hidden="1" customWidth="1"/>
    <col min="6" max="6" width="13.85546875" style="288" hidden="1" customWidth="1"/>
    <col min="7" max="7" width="11.140625" style="102" hidden="1" customWidth="1"/>
    <col min="8" max="8" width="16.28515625" style="289" hidden="1" customWidth="1"/>
    <col min="9" max="9" width="15.7109375" style="290" hidden="1" customWidth="1"/>
    <col min="10" max="10" width="13.85546875" style="291" hidden="1" customWidth="1"/>
    <col min="11" max="11" width="11.7109375" style="291" hidden="1" customWidth="1"/>
    <col min="12" max="12" width="14.7109375" style="102" hidden="1" customWidth="1"/>
    <col min="13" max="13" width="13.85546875" style="292" hidden="1" customWidth="1"/>
    <col min="14" max="14" width="18.42578125" style="293" hidden="1" customWidth="1"/>
    <col min="15" max="15" width="29.140625" style="86" customWidth="1"/>
    <col min="16" max="16384" width="9.140625" style="102"/>
  </cols>
  <sheetData>
    <row r="1" spans="1:16" s="87" customFormat="1" ht="15.75" customHeight="1">
      <c r="A1" s="4"/>
      <c r="B1" s="83"/>
      <c r="C1" s="84"/>
      <c r="D1" s="84"/>
      <c r="E1" s="84"/>
      <c r="F1" s="84"/>
      <c r="G1" s="4"/>
      <c r="H1" s="1"/>
      <c r="I1" s="2"/>
      <c r="J1" s="3"/>
      <c r="K1" s="3"/>
      <c r="L1" s="4"/>
      <c r="M1" s="5"/>
      <c r="N1" s="85"/>
      <c r="O1" s="86"/>
    </row>
    <row r="2" spans="1:16" s="90" customFormat="1" ht="17.25" customHeight="1">
      <c r="A2" s="9"/>
      <c r="B2" s="88"/>
      <c r="C2" s="89"/>
      <c r="D2" s="89"/>
      <c r="E2" s="89"/>
      <c r="F2" s="89"/>
      <c r="G2" s="9"/>
      <c r="H2" s="6"/>
      <c r="I2" s="7"/>
      <c r="J2" s="8"/>
      <c r="K2" s="8"/>
      <c r="L2" s="9"/>
      <c r="M2" s="5"/>
      <c r="N2" s="85"/>
      <c r="O2" s="86"/>
    </row>
    <row r="3" spans="1:16" s="90" customFormat="1" ht="15.75" customHeight="1">
      <c r="A3" s="16"/>
      <c r="B3" s="91"/>
      <c r="C3" s="92"/>
      <c r="D3" s="92"/>
      <c r="E3" s="92"/>
      <c r="F3" s="92"/>
      <c r="G3" s="16"/>
      <c r="H3" s="10"/>
      <c r="I3" s="11"/>
      <c r="J3" s="12"/>
      <c r="K3" s="12"/>
      <c r="L3" s="13" t="s">
        <v>0</v>
      </c>
      <c r="M3" s="14"/>
      <c r="N3" s="85"/>
      <c r="O3" s="93"/>
    </row>
    <row r="4" spans="1:16" s="90" customFormat="1" ht="39" customHeight="1">
      <c r="A4" s="16"/>
      <c r="B4" s="294" t="s">
        <v>630</v>
      </c>
      <c r="C4" s="294"/>
      <c r="D4" s="294"/>
      <c r="E4" s="28"/>
      <c r="F4" s="28"/>
      <c r="G4" s="16"/>
      <c r="H4" s="10"/>
      <c r="I4" s="11"/>
      <c r="J4" s="12"/>
      <c r="K4" s="12"/>
      <c r="L4" s="13" t="s">
        <v>1</v>
      </c>
      <c r="M4" s="14"/>
      <c r="N4" s="94"/>
      <c r="O4" s="93"/>
    </row>
    <row r="5" spans="1:16" s="90" customFormat="1" ht="18" customHeight="1">
      <c r="A5" s="16"/>
      <c r="B5" s="47"/>
      <c r="C5" s="28"/>
      <c r="D5" s="28"/>
      <c r="E5" s="28"/>
      <c r="F5" s="28"/>
      <c r="G5" s="16"/>
      <c r="H5" s="10"/>
      <c r="I5" s="11"/>
      <c r="J5" s="12"/>
      <c r="K5" s="12"/>
      <c r="L5" s="13" t="s">
        <v>2</v>
      </c>
      <c r="M5" s="14"/>
      <c r="N5" s="94"/>
      <c r="O5" s="93"/>
    </row>
    <row r="6" spans="1:16" s="90" customFormat="1" ht="18" customHeight="1">
      <c r="A6" s="16"/>
      <c r="B6" s="47"/>
      <c r="C6" s="28"/>
      <c r="D6" s="28"/>
      <c r="E6" s="28"/>
      <c r="F6" s="28"/>
      <c r="G6" s="16"/>
      <c r="H6" s="10"/>
      <c r="I6" s="11"/>
      <c r="J6" s="12"/>
      <c r="K6" s="12"/>
      <c r="L6" s="15" t="s">
        <v>3</v>
      </c>
      <c r="M6" s="14"/>
      <c r="N6" s="94"/>
      <c r="O6" s="93"/>
    </row>
    <row r="7" spans="1:16" s="90" customFormat="1" ht="18" customHeight="1">
      <c r="A7" s="16"/>
      <c r="B7" s="47"/>
      <c r="C7" s="28"/>
      <c r="D7" s="28"/>
      <c r="E7" s="28"/>
      <c r="F7" s="28"/>
      <c r="G7" s="16"/>
      <c r="H7" s="10"/>
      <c r="I7" s="11"/>
      <c r="J7" s="12"/>
      <c r="K7" s="12"/>
      <c r="L7" s="15" t="s">
        <v>4</v>
      </c>
      <c r="M7" s="14"/>
      <c r="N7" s="94"/>
      <c r="O7" s="93"/>
    </row>
    <row r="8" spans="1:16" s="90" customFormat="1" ht="1.5" customHeight="1">
      <c r="A8" s="16"/>
      <c r="B8" s="47"/>
      <c r="C8" s="28"/>
      <c r="D8" s="28"/>
      <c r="E8" s="28"/>
      <c r="F8" s="28"/>
      <c r="G8" s="16"/>
      <c r="H8" s="10"/>
      <c r="I8" s="11"/>
      <c r="J8" s="12"/>
      <c r="K8" s="12"/>
      <c r="L8" s="16"/>
      <c r="M8" s="14"/>
      <c r="N8" s="94"/>
      <c r="O8" s="93"/>
    </row>
    <row r="9" spans="1:16" s="90" customFormat="1" ht="8.25" hidden="1" customHeight="1">
      <c r="A9" s="16"/>
      <c r="B9" s="297"/>
      <c r="C9" s="297"/>
      <c r="D9" s="297"/>
      <c r="E9" s="297"/>
      <c r="F9" s="297"/>
      <c r="G9" s="297"/>
      <c r="H9" s="297"/>
      <c r="I9" s="297"/>
      <c r="J9" s="297"/>
      <c r="K9" s="297"/>
      <c r="L9" s="297"/>
      <c r="M9" s="297"/>
      <c r="N9" s="297"/>
      <c r="O9" s="297"/>
    </row>
    <row r="10" spans="1:16" s="90" customFormat="1" ht="19.5" hidden="1" customHeight="1">
      <c r="A10" s="16"/>
      <c r="B10" s="298"/>
      <c r="C10" s="298"/>
      <c r="D10" s="298"/>
      <c r="E10" s="298"/>
      <c r="F10" s="298"/>
      <c r="G10" s="298"/>
      <c r="H10" s="298"/>
      <c r="I10" s="298"/>
      <c r="J10" s="298"/>
      <c r="K10" s="298"/>
      <c r="L10" s="298"/>
      <c r="M10" s="298"/>
      <c r="N10" s="298"/>
      <c r="O10" s="298"/>
    </row>
    <row r="11" spans="1:16" s="90" customFormat="1" ht="19.5" hidden="1" customHeight="1">
      <c r="A11" s="16"/>
      <c r="B11" s="298"/>
      <c r="C11" s="298"/>
      <c r="D11" s="298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</row>
    <row r="12" spans="1:16" s="90" customFormat="1" ht="20.25" hidden="1" customHeight="1">
      <c r="A12" s="16"/>
      <c r="B12" s="299"/>
      <c r="C12" s="299"/>
      <c r="D12" s="299"/>
      <c r="E12" s="299"/>
      <c r="F12" s="299"/>
      <c r="G12" s="299"/>
      <c r="H12" s="299"/>
      <c r="I12" s="299"/>
      <c r="J12" s="299"/>
      <c r="K12" s="299"/>
      <c r="L12" s="299"/>
      <c r="M12" s="299"/>
      <c r="N12" s="299"/>
      <c r="O12" s="299"/>
    </row>
    <row r="13" spans="1:16" ht="21.75" hidden="1" customHeight="1">
      <c r="A13" s="17"/>
      <c r="B13" s="47"/>
      <c r="C13" s="95"/>
      <c r="D13" s="95"/>
      <c r="E13" s="95"/>
      <c r="F13" s="95"/>
      <c r="G13" s="96"/>
      <c r="H13" s="97"/>
      <c r="I13" s="97"/>
      <c r="J13" s="98"/>
      <c r="K13" s="98"/>
      <c r="L13" s="96"/>
      <c r="M13" s="99"/>
      <c r="N13" s="100"/>
      <c r="O13" s="101"/>
    </row>
    <row r="14" spans="1:16" s="108" customFormat="1" ht="97.5" customHeight="1">
      <c r="A14" s="18"/>
      <c r="B14" s="103" t="s">
        <v>5</v>
      </c>
      <c r="C14" s="103" t="s">
        <v>6</v>
      </c>
      <c r="D14" s="104" t="s">
        <v>544</v>
      </c>
      <c r="E14" s="104" t="s">
        <v>18</v>
      </c>
      <c r="F14" s="104" t="s">
        <v>17</v>
      </c>
      <c r="G14" s="103" t="s">
        <v>7</v>
      </c>
      <c r="H14" s="105" t="s">
        <v>8</v>
      </c>
      <c r="I14" s="106" t="s">
        <v>9</v>
      </c>
      <c r="J14" s="107" t="s">
        <v>10</v>
      </c>
      <c r="K14" s="107" t="s">
        <v>11</v>
      </c>
      <c r="L14" s="107" t="s">
        <v>12</v>
      </c>
      <c r="M14" s="107" t="s">
        <v>19</v>
      </c>
      <c r="N14" s="107" t="s">
        <v>20</v>
      </c>
      <c r="O14" s="107" t="s">
        <v>631</v>
      </c>
      <c r="P14" s="108" t="s">
        <v>13</v>
      </c>
    </row>
    <row r="15" spans="1:16" s="108" customFormat="1" ht="15.75">
      <c r="A15" s="18"/>
      <c r="B15" s="109">
        <v>1</v>
      </c>
      <c r="C15" s="110">
        <v>2</v>
      </c>
      <c r="D15" s="111"/>
      <c r="E15" s="111">
        <v>3</v>
      </c>
      <c r="F15" s="35"/>
      <c r="G15" s="110">
        <v>4</v>
      </c>
      <c r="H15" s="112" t="s">
        <v>14</v>
      </c>
      <c r="I15" s="110"/>
      <c r="J15" s="110">
        <v>6</v>
      </c>
      <c r="K15" s="78">
        <v>7</v>
      </c>
      <c r="L15" s="110">
        <v>8</v>
      </c>
      <c r="M15" s="78">
        <v>9</v>
      </c>
      <c r="N15" s="78">
        <v>10</v>
      </c>
      <c r="O15" s="109">
        <v>11</v>
      </c>
    </row>
    <row r="16" spans="1:16" s="108" customFormat="1" ht="36" customHeight="1">
      <c r="A16" s="18"/>
      <c r="B16" s="31"/>
      <c r="C16" s="113" t="s">
        <v>285</v>
      </c>
      <c r="D16" s="78" t="s">
        <v>601</v>
      </c>
      <c r="E16" s="114">
        <v>34707</v>
      </c>
      <c r="F16" s="115">
        <v>45371</v>
      </c>
      <c r="G16" s="66" t="s">
        <v>15</v>
      </c>
      <c r="H16" s="116" t="s">
        <v>286</v>
      </c>
      <c r="I16" s="116" t="s">
        <v>287</v>
      </c>
      <c r="J16" s="117">
        <v>20</v>
      </c>
      <c r="K16" s="118"/>
      <c r="L16" s="119"/>
      <c r="M16" s="120">
        <v>452</v>
      </c>
      <c r="N16" s="120">
        <v>0</v>
      </c>
      <c r="O16" s="121">
        <f t="shared" ref="O16:O72" si="0">J16+K16-L16</f>
        <v>20</v>
      </c>
    </row>
    <row r="17" spans="1:15" s="108" customFormat="1" ht="41.25" customHeight="1">
      <c r="A17" s="18"/>
      <c r="B17" s="31"/>
      <c r="C17" s="122" t="s">
        <v>570</v>
      </c>
      <c r="D17" s="73" t="s">
        <v>546</v>
      </c>
      <c r="E17" s="123">
        <v>69660</v>
      </c>
      <c r="F17" s="124">
        <v>46013</v>
      </c>
      <c r="G17" s="66" t="s">
        <v>15</v>
      </c>
      <c r="H17" s="125" t="s">
        <v>496</v>
      </c>
      <c r="I17" s="125"/>
      <c r="J17" s="126">
        <v>5</v>
      </c>
      <c r="K17" s="126"/>
      <c r="L17" s="127">
        <v>1</v>
      </c>
      <c r="M17" s="128">
        <v>3400</v>
      </c>
      <c r="N17" s="128">
        <v>0</v>
      </c>
      <c r="O17" s="121">
        <f t="shared" si="0"/>
        <v>4</v>
      </c>
    </row>
    <row r="18" spans="1:15" s="108" customFormat="1" ht="41.25" customHeight="1">
      <c r="A18" s="18"/>
      <c r="B18" s="31"/>
      <c r="C18" s="122" t="s">
        <v>571</v>
      </c>
      <c r="D18" s="73" t="s">
        <v>546</v>
      </c>
      <c r="E18" s="123">
        <v>69660</v>
      </c>
      <c r="F18" s="124">
        <v>46013</v>
      </c>
      <c r="G18" s="66" t="s">
        <v>15</v>
      </c>
      <c r="H18" s="125" t="s">
        <v>321</v>
      </c>
      <c r="I18" s="125"/>
      <c r="J18" s="126">
        <v>36</v>
      </c>
      <c r="K18" s="126"/>
      <c r="L18" s="127">
        <v>3</v>
      </c>
      <c r="M18" s="128">
        <v>3840.05</v>
      </c>
      <c r="N18" s="128">
        <v>0</v>
      </c>
      <c r="O18" s="121">
        <f t="shared" si="0"/>
        <v>33</v>
      </c>
    </row>
    <row r="19" spans="1:15" s="108" customFormat="1" ht="41.25" customHeight="1">
      <c r="A19" s="18"/>
      <c r="B19" s="31"/>
      <c r="C19" s="129" t="s">
        <v>572</v>
      </c>
      <c r="D19" s="73" t="s">
        <v>546</v>
      </c>
      <c r="E19" s="123">
        <v>69660</v>
      </c>
      <c r="F19" s="124">
        <v>46013</v>
      </c>
      <c r="G19" s="66" t="s">
        <v>15</v>
      </c>
      <c r="H19" s="125" t="s">
        <v>320</v>
      </c>
      <c r="I19" s="125"/>
      <c r="J19" s="126">
        <v>12</v>
      </c>
      <c r="K19" s="126"/>
      <c r="L19" s="127"/>
      <c r="M19" s="128">
        <v>3815.02</v>
      </c>
      <c r="N19" s="128">
        <v>0</v>
      </c>
      <c r="O19" s="121">
        <f t="shared" si="0"/>
        <v>12</v>
      </c>
    </row>
    <row r="20" spans="1:15" s="108" customFormat="1" ht="54" customHeight="1">
      <c r="A20" s="18"/>
      <c r="B20" s="31"/>
      <c r="C20" s="130" t="s">
        <v>292</v>
      </c>
      <c r="D20" s="78" t="s">
        <v>601</v>
      </c>
      <c r="E20" s="114">
        <v>35090</v>
      </c>
      <c r="F20" s="115">
        <v>45378</v>
      </c>
      <c r="G20" s="66" t="s">
        <v>15</v>
      </c>
      <c r="H20" s="116" t="s">
        <v>293</v>
      </c>
      <c r="I20" s="116" t="s">
        <v>294</v>
      </c>
      <c r="J20" s="117">
        <v>6</v>
      </c>
      <c r="K20" s="118"/>
      <c r="L20" s="119"/>
      <c r="M20" s="120">
        <v>3337.5</v>
      </c>
      <c r="N20" s="120">
        <v>0</v>
      </c>
      <c r="O20" s="121">
        <f t="shared" si="0"/>
        <v>6</v>
      </c>
    </row>
    <row r="21" spans="1:15" s="108" customFormat="1" ht="54" customHeight="1">
      <c r="A21" s="18"/>
      <c r="B21" s="31"/>
      <c r="C21" s="130" t="s">
        <v>368</v>
      </c>
      <c r="D21" s="78" t="s">
        <v>601</v>
      </c>
      <c r="E21" s="131">
        <v>48733</v>
      </c>
      <c r="F21" s="132">
        <v>45671</v>
      </c>
      <c r="G21" s="66" t="s">
        <v>15</v>
      </c>
      <c r="H21" s="133" t="s">
        <v>369</v>
      </c>
      <c r="I21" s="133" t="s">
        <v>370</v>
      </c>
      <c r="J21" s="134">
        <v>9</v>
      </c>
      <c r="K21" s="134"/>
      <c r="L21" s="119"/>
      <c r="M21" s="135">
        <v>3949.06</v>
      </c>
      <c r="N21" s="135">
        <v>0</v>
      </c>
      <c r="O21" s="121">
        <f t="shared" si="0"/>
        <v>9</v>
      </c>
    </row>
    <row r="22" spans="1:15" s="108" customFormat="1" ht="54" customHeight="1">
      <c r="A22" s="18"/>
      <c r="B22" s="31"/>
      <c r="C22" s="130" t="s">
        <v>368</v>
      </c>
      <c r="D22" s="78" t="s">
        <v>601</v>
      </c>
      <c r="E22" s="131">
        <v>48733</v>
      </c>
      <c r="F22" s="132">
        <v>45671</v>
      </c>
      <c r="G22" s="66" t="s">
        <v>15</v>
      </c>
      <c r="H22" s="133" t="s">
        <v>369</v>
      </c>
      <c r="I22" s="133" t="s">
        <v>370</v>
      </c>
      <c r="J22" s="134">
        <v>2</v>
      </c>
      <c r="K22" s="134"/>
      <c r="L22" s="119"/>
      <c r="M22" s="135">
        <v>3949.05</v>
      </c>
      <c r="N22" s="135">
        <v>0</v>
      </c>
      <c r="O22" s="121">
        <f t="shared" si="0"/>
        <v>2</v>
      </c>
    </row>
    <row r="23" spans="1:15" s="108" customFormat="1" ht="54" customHeight="1">
      <c r="A23" s="18"/>
      <c r="B23" s="31"/>
      <c r="C23" s="130" t="s">
        <v>368</v>
      </c>
      <c r="D23" s="78" t="s">
        <v>601</v>
      </c>
      <c r="E23" s="114">
        <v>60051</v>
      </c>
      <c r="F23" s="115">
        <v>45839</v>
      </c>
      <c r="G23" s="66" t="s">
        <v>15</v>
      </c>
      <c r="H23" s="133" t="s">
        <v>369</v>
      </c>
      <c r="I23" s="116" t="s">
        <v>455</v>
      </c>
      <c r="J23" s="117">
        <v>8</v>
      </c>
      <c r="K23" s="117"/>
      <c r="L23" s="119"/>
      <c r="M23" s="120">
        <v>4036.48</v>
      </c>
      <c r="N23" s="120">
        <v>0</v>
      </c>
      <c r="O23" s="121">
        <f t="shared" si="0"/>
        <v>8</v>
      </c>
    </row>
    <row r="24" spans="1:15" s="108" customFormat="1" ht="36" customHeight="1">
      <c r="A24" s="18"/>
      <c r="B24" s="31"/>
      <c r="C24" s="113" t="s">
        <v>173</v>
      </c>
      <c r="D24" s="78" t="s">
        <v>601</v>
      </c>
      <c r="E24" s="114">
        <v>21059</v>
      </c>
      <c r="F24" s="115">
        <v>45021</v>
      </c>
      <c r="G24" s="66" t="s">
        <v>15</v>
      </c>
      <c r="H24" s="116" t="s">
        <v>175</v>
      </c>
      <c r="I24" s="116" t="s">
        <v>176</v>
      </c>
      <c r="J24" s="117">
        <v>5</v>
      </c>
      <c r="K24" s="118"/>
      <c r="L24" s="119"/>
      <c r="M24" s="120">
        <v>48000</v>
      </c>
      <c r="N2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4" s="121">
        <f t="shared" si="0"/>
        <v>5</v>
      </c>
    </row>
    <row r="25" spans="1:15" s="108" customFormat="1" ht="36" customHeight="1">
      <c r="A25" s="18"/>
      <c r="B25" s="31"/>
      <c r="C25" s="113" t="s">
        <v>174</v>
      </c>
      <c r="D25" s="78" t="s">
        <v>601</v>
      </c>
      <c r="E25" s="114">
        <v>21059</v>
      </c>
      <c r="F25" s="115">
        <v>45021</v>
      </c>
      <c r="G25" s="66" t="s">
        <v>15</v>
      </c>
      <c r="H25" s="116" t="s">
        <v>177</v>
      </c>
      <c r="I25" s="116" t="s">
        <v>176</v>
      </c>
      <c r="J25" s="117">
        <v>8</v>
      </c>
      <c r="K25" s="118"/>
      <c r="L25" s="119"/>
      <c r="M25" s="120">
        <v>48000</v>
      </c>
      <c r="N2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5" s="121">
        <f t="shared" si="0"/>
        <v>8</v>
      </c>
    </row>
    <row r="26" spans="1:15" s="108" customFormat="1" ht="36" customHeight="1">
      <c r="A26" s="18"/>
      <c r="B26" s="31"/>
      <c r="C26" s="113" t="s">
        <v>178</v>
      </c>
      <c r="D26" s="78" t="s">
        <v>601</v>
      </c>
      <c r="E26" s="114">
        <v>21059</v>
      </c>
      <c r="F26" s="115">
        <v>45021</v>
      </c>
      <c r="G26" s="66" t="s">
        <v>15</v>
      </c>
      <c r="H26" s="116" t="s">
        <v>179</v>
      </c>
      <c r="I26" s="116" t="s">
        <v>180</v>
      </c>
      <c r="J26" s="117">
        <v>4</v>
      </c>
      <c r="K26" s="118"/>
      <c r="L26" s="119"/>
      <c r="M26" s="120">
        <v>48000</v>
      </c>
      <c r="N2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6" s="121">
        <f t="shared" si="0"/>
        <v>4</v>
      </c>
    </row>
    <row r="27" spans="1:15" s="108" customFormat="1" ht="36" customHeight="1">
      <c r="A27" s="18"/>
      <c r="B27" s="31"/>
      <c r="C27" s="113" t="s">
        <v>181</v>
      </c>
      <c r="D27" s="78" t="s">
        <v>601</v>
      </c>
      <c r="E27" s="114">
        <v>21059</v>
      </c>
      <c r="F27" s="115">
        <v>45021</v>
      </c>
      <c r="G27" s="66" t="s">
        <v>15</v>
      </c>
      <c r="H27" s="116" t="s">
        <v>182</v>
      </c>
      <c r="I27" s="116" t="s">
        <v>183</v>
      </c>
      <c r="J27" s="117">
        <v>1</v>
      </c>
      <c r="K27" s="118"/>
      <c r="L27" s="119"/>
      <c r="M27" s="120">
        <v>48000</v>
      </c>
      <c r="N2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7" s="121">
        <f t="shared" si="0"/>
        <v>1</v>
      </c>
    </row>
    <row r="28" spans="1:15" s="108" customFormat="1" ht="36" customHeight="1">
      <c r="A28" s="18"/>
      <c r="B28" s="31"/>
      <c r="C28" s="113" t="s">
        <v>189</v>
      </c>
      <c r="D28" s="78" t="s">
        <v>601</v>
      </c>
      <c r="E28" s="136">
        <v>21208</v>
      </c>
      <c r="F28" s="137">
        <v>45028</v>
      </c>
      <c r="G28" s="66" t="s">
        <v>15</v>
      </c>
      <c r="H28" s="116" t="s">
        <v>190</v>
      </c>
      <c r="I28" s="138" t="s">
        <v>191</v>
      </c>
      <c r="J28" s="117">
        <v>20</v>
      </c>
      <c r="K28" s="118"/>
      <c r="L28" s="119"/>
      <c r="M28" s="139">
        <v>48000</v>
      </c>
      <c r="N2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8" s="121">
        <f t="shared" si="0"/>
        <v>20</v>
      </c>
    </row>
    <row r="29" spans="1:15" s="108" customFormat="1" ht="50.25" customHeight="1">
      <c r="A29" s="18"/>
      <c r="B29" s="31"/>
      <c r="C29" s="113" t="s">
        <v>470</v>
      </c>
      <c r="D29" s="78" t="s">
        <v>601</v>
      </c>
      <c r="E29" s="114">
        <v>60096</v>
      </c>
      <c r="F29" s="115">
        <v>45839</v>
      </c>
      <c r="G29" s="66" t="s">
        <v>15</v>
      </c>
      <c r="H29" s="116" t="s">
        <v>471</v>
      </c>
      <c r="I29" s="116" t="s">
        <v>69</v>
      </c>
      <c r="J29" s="117">
        <v>1</v>
      </c>
      <c r="K29" s="117"/>
      <c r="L29" s="119"/>
      <c r="M29" s="120">
        <v>118100</v>
      </c>
      <c r="N29" s="120">
        <v>0</v>
      </c>
      <c r="O29" s="121">
        <f t="shared" si="0"/>
        <v>1</v>
      </c>
    </row>
    <row r="30" spans="1:15" s="108" customFormat="1" ht="43.5" customHeight="1">
      <c r="A30" s="18"/>
      <c r="B30" s="31"/>
      <c r="C30" s="113" t="s">
        <v>505</v>
      </c>
      <c r="D30" s="78" t="s">
        <v>601</v>
      </c>
      <c r="E30" s="140">
        <v>64649</v>
      </c>
      <c r="F30" s="141">
        <v>45915</v>
      </c>
      <c r="G30" s="66" t="s">
        <v>15</v>
      </c>
      <c r="H30" s="142" t="s">
        <v>506</v>
      </c>
      <c r="I30" s="142" t="s">
        <v>507</v>
      </c>
      <c r="J30" s="143">
        <v>179</v>
      </c>
      <c r="K30" s="143"/>
      <c r="L30" s="144">
        <v>20</v>
      </c>
      <c r="M30" s="145">
        <v>961.8</v>
      </c>
      <c r="N30" s="145">
        <v>0</v>
      </c>
      <c r="O30" s="121">
        <f t="shared" si="0"/>
        <v>159</v>
      </c>
    </row>
    <row r="31" spans="1:15" s="108" customFormat="1" ht="31.5" customHeight="1">
      <c r="A31" s="18"/>
      <c r="B31" s="31"/>
      <c r="C31" s="113" t="s">
        <v>52</v>
      </c>
      <c r="D31" s="78" t="s">
        <v>601</v>
      </c>
      <c r="E31" s="114">
        <v>9588</v>
      </c>
      <c r="F31" s="115">
        <v>44726</v>
      </c>
      <c r="G31" s="66" t="s">
        <v>15</v>
      </c>
      <c r="H31" s="116" t="s">
        <v>53</v>
      </c>
      <c r="I31" s="116" t="s">
        <v>54</v>
      </c>
      <c r="J31" s="117">
        <v>1</v>
      </c>
      <c r="K31" s="118"/>
      <c r="L31" s="119"/>
      <c r="M31" s="120">
        <v>11000</v>
      </c>
      <c r="N3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" s="121">
        <f t="shared" si="0"/>
        <v>1</v>
      </c>
    </row>
    <row r="32" spans="1:15" s="108" customFormat="1" ht="34.5" customHeight="1">
      <c r="A32" s="18"/>
      <c r="B32" s="31"/>
      <c r="C32" s="113" t="s">
        <v>52</v>
      </c>
      <c r="D32" s="78" t="s">
        <v>601</v>
      </c>
      <c r="E32" s="114">
        <v>17003</v>
      </c>
      <c r="F32" s="115">
        <v>44979</v>
      </c>
      <c r="G32" s="66" t="s">
        <v>15</v>
      </c>
      <c r="H32" s="116" t="s">
        <v>149</v>
      </c>
      <c r="I32" s="116" t="s">
        <v>122</v>
      </c>
      <c r="J32" s="117">
        <v>1</v>
      </c>
      <c r="K32" s="118"/>
      <c r="L32" s="119"/>
      <c r="M32" s="120">
        <v>14485</v>
      </c>
      <c r="N3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2" s="121">
        <f t="shared" si="0"/>
        <v>1</v>
      </c>
    </row>
    <row r="33" spans="1:15" s="108" customFormat="1" ht="31.5" customHeight="1">
      <c r="A33" s="18"/>
      <c r="B33" s="31"/>
      <c r="C33" s="113" t="s">
        <v>52</v>
      </c>
      <c r="D33" s="78" t="s">
        <v>601</v>
      </c>
      <c r="E33" s="114">
        <v>34009</v>
      </c>
      <c r="F33" s="115">
        <v>45348</v>
      </c>
      <c r="G33" s="66" t="s">
        <v>15</v>
      </c>
      <c r="H33" s="116" t="s">
        <v>279</v>
      </c>
      <c r="I33" s="116" t="s">
        <v>233</v>
      </c>
      <c r="J33" s="117">
        <v>1</v>
      </c>
      <c r="K33" s="118"/>
      <c r="L33" s="119"/>
      <c r="M33" s="120">
        <v>14450</v>
      </c>
      <c r="N33" s="120">
        <v>0</v>
      </c>
      <c r="O33" s="121">
        <f t="shared" si="0"/>
        <v>1</v>
      </c>
    </row>
    <row r="34" spans="1:15" s="108" customFormat="1" ht="36.75" customHeight="1">
      <c r="A34" s="18"/>
      <c r="B34" s="31"/>
      <c r="C34" s="113" t="s">
        <v>406</v>
      </c>
      <c r="D34" s="78" t="s">
        <v>601</v>
      </c>
      <c r="E34" s="114">
        <v>53265</v>
      </c>
      <c r="F34" s="115">
        <v>45749</v>
      </c>
      <c r="G34" s="66" t="s">
        <v>15</v>
      </c>
      <c r="H34" s="116" t="s">
        <v>407</v>
      </c>
      <c r="I34" s="116" t="s">
        <v>394</v>
      </c>
      <c r="J34" s="117">
        <v>1</v>
      </c>
      <c r="K34" s="117"/>
      <c r="L34" s="119"/>
      <c r="M34" s="120">
        <v>43115</v>
      </c>
      <c r="N34" s="120">
        <v>0</v>
      </c>
      <c r="O34" s="121">
        <f t="shared" si="0"/>
        <v>1</v>
      </c>
    </row>
    <row r="35" spans="1:15" s="108" customFormat="1" ht="36" customHeight="1">
      <c r="A35" s="18"/>
      <c r="B35" s="31"/>
      <c r="C35" s="113" t="s">
        <v>335</v>
      </c>
      <c r="D35" s="78" t="s">
        <v>601</v>
      </c>
      <c r="E35" s="140">
        <v>63375</v>
      </c>
      <c r="F35" s="141">
        <v>45915</v>
      </c>
      <c r="G35" s="66" t="s">
        <v>15</v>
      </c>
      <c r="H35" s="142" t="s">
        <v>517</v>
      </c>
      <c r="I35" s="142" t="s">
        <v>518</v>
      </c>
      <c r="J35" s="143">
        <v>272</v>
      </c>
      <c r="K35" s="143"/>
      <c r="L35" s="144"/>
      <c r="M35" s="145">
        <v>839</v>
      </c>
      <c r="N35" s="145">
        <v>0</v>
      </c>
      <c r="O35" s="121">
        <f t="shared" si="0"/>
        <v>272</v>
      </c>
    </row>
    <row r="36" spans="1:15" s="108" customFormat="1" ht="36" customHeight="1">
      <c r="A36" s="18"/>
      <c r="B36" s="31"/>
      <c r="C36" s="113" t="s">
        <v>335</v>
      </c>
      <c r="D36" s="78" t="s">
        <v>601</v>
      </c>
      <c r="E36" s="123">
        <v>65725</v>
      </c>
      <c r="F36" s="124">
        <v>46013</v>
      </c>
      <c r="G36" s="66" t="s">
        <v>15</v>
      </c>
      <c r="H36" s="125" t="s">
        <v>550</v>
      </c>
      <c r="I36" s="125" t="s">
        <v>551</v>
      </c>
      <c r="J36" s="126">
        <v>23</v>
      </c>
      <c r="K36" s="126"/>
      <c r="L36" s="127"/>
      <c r="M36" s="128">
        <v>839</v>
      </c>
      <c r="N36" s="128">
        <v>0</v>
      </c>
      <c r="O36" s="121">
        <f t="shared" si="0"/>
        <v>23</v>
      </c>
    </row>
    <row r="37" spans="1:15" s="108" customFormat="1" ht="43.5" customHeight="1">
      <c r="A37" s="18"/>
      <c r="B37" s="31"/>
      <c r="C37" s="113" t="s">
        <v>334</v>
      </c>
      <c r="D37" s="78" t="s">
        <v>601</v>
      </c>
      <c r="E37" s="146">
        <v>53119</v>
      </c>
      <c r="F37" s="147">
        <v>45768</v>
      </c>
      <c r="G37" s="66" t="s">
        <v>15</v>
      </c>
      <c r="H37" s="148" t="s">
        <v>415</v>
      </c>
      <c r="I37" s="148" t="s">
        <v>416</v>
      </c>
      <c r="J37" s="149">
        <v>4</v>
      </c>
      <c r="K37" s="149"/>
      <c r="L37" s="119"/>
      <c r="M37" s="150">
        <v>920</v>
      </c>
      <c r="N37" s="150">
        <v>0</v>
      </c>
      <c r="O37" s="121">
        <f t="shared" si="0"/>
        <v>4</v>
      </c>
    </row>
    <row r="38" spans="1:15" s="108" customFormat="1" ht="69.75" customHeight="1">
      <c r="A38" s="18"/>
      <c r="B38" s="74"/>
      <c r="C38" s="113" t="s">
        <v>450</v>
      </c>
      <c r="D38" s="78" t="s">
        <v>601</v>
      </c>
      <c r="E38" s="114">
        <v>59987</v>
      </c>
      <c r="F38" s="115">
        <v>45839</v>
      </c>
      <c r="G38" s="66" t="s">
        <v>15</v>
      </c>
      <c r="H38" s="116" t="s">
        <v>451</v>
      </c>
      <c r="I38" s="116" t="s">
        <v>452</v>
      </c>
      <c r="J38" s="117">
        <v>1</v>
      </c>
      <c r="K38" s="117"/>
      <c r="L38" s="119"/>
      <c r="M38" s="120">
        <v>285120</v>
      </c>
      <c r="N38" s="120">
        <v>0</v>
      </c>
      <c r="O38" s="121">
        <f t="shared" si="0"/>
        <v>1</v>
      </c>
    </row>
    <row r="39" spans="1:15" s="108" customFormat="1" ht="48" customHeight="1">
      <c r="A39" s="18"/>
      <c r="B39" s="74"/>
      <c r="C39" s="113" t="s">
        <v>346</v>
      </c>
      <c r="D39" s="78" t="s">
        <v>601</v>
      </c>
      <c r="E39" s="131">
        <v>48251</v>
      </c>
      <c r="F39" s="132">
        <v>45665</v>
      </c>
      <c r="G39" s="66" t="s">
        <v>15</v>
      </c>
      <c r="H39" s="133" t="s">
        <v>347</v>
      </c>
      <c r="I39" s="133" t="s">
        <v>348</v>
      </c>
      <c r="J39" s="134">
        <v>1</v>
      </c>
      <c r="K39" s="134"/>
      <c r="L39" s="119"/>
      <c r="M39" s="135">
        <v>325340.46000000002</v>
      </c>
      <c r="N39" s="135">
        <v>0</v>
      </c>
      <c r="O39" s="121">
        <f t="shared" si="0"/>
        <v>1</v>
      </c>
    </row>
    <row r="40" spans="1:15" s="108" customFormat="1" ht="75" customHeight="1">
      <c r="A40" s="18"/>
      <c r="B40" s="74"/>
      <c r="C40" s="113" t="s">
        <v>453</v>
      </c>
      <c r="D40" s="78" t="s">
        <v>601</v>
      </c>
      <c r="E40" s="114">
        <v>59987</v>
      </c>
      <c r="F40" s="115">
        <v>45839</v>
      </c>
      <c r="G40" s="66" t="s">
        <v>15</v>
      </c>
      <c r="H40" s="116" t="s">
        <v>454</v>
      </c>
      <c r="I40" s="116" t="s">
        <v>422</v>
      </c>
      <c r="J40" s="117">
        <v>2</v>
      </c>
      <c r="K40" s="117"/>
      <c r="L40" s="119"/>
      <c r="M40" s="120">
        <v>285120</v>
      </c>
      <c r="N40" s="120">
        <v>0</v>
      </c>
      <c r="O40" s="121">
        <f t="shared" si="0"/>
        <v>2</v>
      </c>
    </row>
    <row r="41" spans="1:15" s="108" customFormat="1" ht="43.5" customHeight="1">
      <c r="A41" s="18"/>
      <c r="B41" s="31"/>
      <c r="C41" s="151" t="s">
        <v>202</v>
      </c>
      <c r="D41" s="78" t="s">
        <v>601</v>
      </c>
      <c r="E41" s="114">
        <v>50193</v>
      </c>
      <c r="F41" s="115">
        <v>45719</v>
      </c>
      <c r="G41" s="66" t="s">
        <v>15</v>
      </c>
      <c r="H41" s="116" t="s">
        <v>203</v>
      </c>
      <c r="I41" s="116" t="s">
        <v>398</v>
      </c>
      <c r="J41" s="117">
        <v>4</v>
      </c>
      <c r="K41" s="117"/>
      <c r="L41" s="119">
        <v>2</v>
      </c>
      <c r="M41" s="120">
        <v>33778.99</v>
      </c>
      <c r="N41" s="120">
        <v>0</v>
      </c>
      <c r="O41" s="121">
        <f t="shared" si="0"/>
        <v>2</v>
      </c>
    </row>
    <row r="42" spans="1:15" s="108" customFormat="1" ht="43.5" customHeight="1">
      <c r="A42" s="18"/>
      <c r="B42" s="31"/>
      <c r="C42" s="151" t="s">
        <v>202</v>
      </c>
      <c r="D42" s="78" t="s">
        <v>601</v>
      </c>
      <c r="E42" s="114">
        <v>59290</v>
      </c>
      <c r="F42" s="115">
        <v>45839</v>
      </c>
      <c r="G42" s="66" t="s">
        <v>15</v>
      </c>
      <c r="H42" s="116" t="s">
        <v>203</v>
      </c>
      <c r="I42" s="116" t="s">
        <v>456</v>
      </c>
      <c r="J42" s="117">
        <v>1</v>
      </c>
      <c r="K42" s="117"/>
      <c r="L42" s="119"/>
      <c r="M42" s="120">
        <v>33750</v>
      </c>
      <c r="N42" s="120">
        <v>0</v>
      </c>
      <c r="O42" s="121">
        <f t="shared" si="0"/>
        <v>1</v>
      </c>
    </row>
    <row r="43" spans="1:15" s="108" customFormat="1" ht="42" customHeight="1">
      <c r="A43" s="18"/>
      <c r="B43" s="31"/>
      <c r="C43" s="151" t="s">
        <v>205</v>
      </c>
      <c r="D43" s="78" t="s">
        <v>601</v>
      </c>
      <c r="E43" s="114">
        <v>50193</v>
      </c>
      <c r="F43" s="115">
        <v>45719</v>
      </c>
      <c r="G43" s="66" t="s">
        <v>15</v>
      </c>
      <c r="H43" s="116" t="s">
        <v>206</v>
      </c>
      <c r="I43" s="116" t="s">
        <v>397</v>
      </c>
      <c r="J43" s="117">
        <v>2</v>
      </c>
      <c r="K43" s="117"/>
      <c r="L43" s="119"/>
      <c r="M43" s="120">
        <v>33778.99</v>
      </c>
      <c r="N43" s="120">
        <v>0</v>
      </c>
      <c r="O43" s="121">
        <f t="shared" si="0"/>
        <v>2</v>
      </c>
    </row>
    <row r="44" spans="1:15" s="108" customFormat="1" ht="38.25" customHeight="1">
      <c r="A44" s="18"/>
      <c r="B44" s="31"/>
      <c r="C44" s="151" t="s">
        <v>59</v>
      </c>
      <c r="D44" s="78" t="s">
        <v>601</v>
      </c>
      <c r="E44" s="114">
        <v>31308</v>
      </c>
      <c r="F44" s="115">
        <v>45273</v>
      </c>
      <c r="G44" s="66" t="s">
        <v>15</v>
      </c>
      <c r="H44" s="116" t="s">
        <v>60</v>
      </c>
      <c r="I44" s="116" t="s">
        <v>261</v>
      </c>
      <c r="J44" s="117">
        <v>6</v>
      </c>
      <c r="K44" s="118"/>
      <c r="L44" s="119"/>
      <c r="M44" s="120">
        <v>27208</v>
      </c>
      <c r="N4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44" s="121">
        <f t="shared" si="0"/>
        <v>6</v>
      </c>
    </row>
    <row r="45" spans="1:15" s="108" customFormat="1" ht="38.25" customHeight="1">
      <c r="A45" s="18"/>
      <c r="B45" s="31"/>
      <c r="C45" s="151" t="s">
        <v>59</v>
      </c>
      <c r="D45" s="78" t="s">
        <v>601</v>
      </c>
      <c r="E45" s="152">
        <v>38828</v>
      </c>
      <c r="F45" s="153">
        <v>45488</v>
      </c>
      <c r="G45" s="66" t="s">
        <v>15</v>
      </c>
      <c r="H45" s="154" t="s">
        <v>60</v>
      </c>
      <c r="I45" s="154" t="s">
        <v>311</v>
      </c>
      <c r="J45" s="155">
        <v>2</v>
      </c>
      <c r="K45" s="118"/>
      <c r="L45" s="119"/>
      <c r="M45" s="156">
        <v>27208</v>
      </c>
      <c r="N45" s="156">
        <v>0</v>
      </c>
      <c r="O45" s="121">
        <f t="shared" si="0"/>
        <v>2</v>
      </c>
    </row>
    <row r="46" spans="1:15" s="108" customFormat="1" ht="38.25" customHeight="1">
      <c r="A46" s="18"/>
      <c r="B46" s="31"/>
      <c r="C46" s="151" t="s">
        <v>61</v>
      </c>
      <c r="D46" s="78" t="s">
        <v>601</v>
      </c>
      <c r="E46" s="114">
        <v>31308</v>
      </c>
      <c r="F46" s="115">
        <v>45273</v>
      </c>
      <c r="G46" s="66" t="s">
        <v>15</v>
      </c>
      <c r="H46" s="116" t="s">
        <v>62</v>
      </c>
      <c r="I46" s="116" t="s">
        <v>262</v>
      </c>
      <c r="J46" s="117">
        <v>6</v>
      </c>
      <c r="K46" s="118"/>
      <c r="L46" s="119"/>
      <c r="M46" s="120">
        <v>27208</v>
      </c>
      <c r="N4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46" s="121">
        <f t="shared" si="0"/>
        <v>6</v>
      </c>
    </row>
    <row r="47" spans="1:15" s="108" customFormat="1" ht="38.25" customHeight="1">
      <c r="A47" s="18"/>
      <c r="B47" s="31"/>
      <c r="C47" s="151" t="s">
        <v>61</v>
      </c>
      <c r="D47" s="78" t="s">
        <v>601</v>
      </c>
      <c r="E47" s="152">
        <v>38828</v>
      </c>
      <c r="F47" s="153">
        <v>45488</v>
      </c>
      <c r="G47" s="66" t="s">
        <v>15</v>
      </c>
      <c r="H47" s="154" t="s">
        <v>62</v>
      </c>
      <c r="I47" s="154" t="s">
        <v>312</v>
      </c>
      <c r="J47" s="155">
        <v>3</v>
      </c>
      <c r="K47" s="118"/>
      <c r="L47" s="119"/>
      <c r="M47" s="156">
        <v>27208</v>
      </c>
      <c r="N47" s="156">
        <v>0</v>
      </c>
      <c r="O47" s="121">
        <f t="shared" si="0"/>
        <v>3</v>
      </c>
    </row>
    <row r="48" spans="1:15" s="108" customFormat="1" ht="38.25" customHeight="1">
      <c r="A48" s="18"/>
      <c r="B48" s="31"/>
      <c r="C48" s="151" t="s">
        <v>63</v>
      </c>
      <c r="D48" s="78" t="s">
        <v>601</v>
      </c>
      <c r="E48" s="157">
        <v>10556</v>
      </c>
      <c r="F48" s="158">
        <v>44775</v>
      </c>
      <c r="G48" s="66" t="s">
        <v>15</v>
      </c>
      <c r="H48" s="159" t="s">
        <v>64</v>
      </c>
      <c r="I48" s="159" t="s">
        <v>65</v>
      </c>
      <c r="J48" s="117">
        <v>5</v>
      </c>
      <c r="K48" s="118"/>
      <c r="L48" s="119">
        <v>2</v>
      </c>
      <c r="M48" s="160">
        <v>13800</v>
      </c>
      <c r="N4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27600</v>
      </c>
      <c r="O48" s="121">
        <f t="shared" si="0"/>
        <v>3</v>
      </c>
    </row>
    <row r="49" spans="1:15" s="108" customFormat="1" ht="38.25" customHeight="1">
      <c r="A49" s="18"/>
      <c r="B49" s="31"/>
      <c r="C49" s="151" t="s">
        <v>59</v>
      </c>
      <c r="D49" s="78" t="s">
        <v>601</v>
      </c>
      <c r="E49" s="161">
        <v>23362</v>
      </c>
      <c r="F49" s="162">
        <v>45070</v>
      </c>
      <c r="G49" s="66" t="s">
        <v>15</v>
      </c>
      <c r="H49" s="163" t="s">
        <v>60</v>
      </c>
      <c r="I49" s="163" t="s">
        <v>207</v>
      </c>
      <c r="J49" s="117">
        <v>1</v>
      </c>
      <c r="K49" s="118"/>
      <c r="L49" s="119"/>
      <c r="M49" s="164">
        <v>19265</v>
      </c>
      <c r="N4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49" s="121">
        <f t="shared" si="0"/>
        <v>1</v>
      </c>
    </row>
    <row r="50" spans="1:15" s="108" customFormat="1" ht="38.25" customHeight="1">
      <c r="A50" s="18"/>
      <c r="B50" s="31"/>
      <c r="C50" s="151" t="s">
        <v>59</v>
      </c>
      <c r="D50" s="78" t="s">
        <v>601</v>
      </c>
      <c r="E50" s="165">
        <v>27380</v>
      </c>
      <c r="F50" s="166">
        <v>45196</v>
      </c>
      <c r="G50" s="66" t="s">
        <v>15</v>
      </c>
      <c r="H50" s="167" t="s">
        <v>223</v>
      </c>
      <c r="I50" s="167" t="s">
        <v>224</v>
      </c>
      <c r="J50" s="117">
        <v>5</v>
      </c>
      <c r="K50" s="118"/>
      <c r="L50" s="119">
        <v>2</v>
      </c>
      <c r="M50" s="168">
        <v>19265</v>
      </c>
      <c r="N5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38530</v>
      </c>
      <c r="O50" s="121">
        <f t="shared" si="0"/>
        <v>3</v>
      </c>
    </row>
    <row r="51" spans="1:15" s="108" customFormat="1" ht="38.25" customHeight="1">
      <c r="A51" s="18"/>
      <c r="B51" s="31"/>
      <c r="C51" s="151" t="s">
        <v>59</v>
      </c>
      <c r="D51" s="78" t="s">
        <v>601</v>
      </c>
      <c r="E51" s="131">
        <v>50159</v>
      </c>
      <c r="F51" s="132">
        <v>45719</v>
      </c>
      <c r="G51" s="66" t="s">
        <v>15</v>
      </c>
      <c r="H51" s="133" t="s">
        <v>60</v>
      </c>
      <c r="I51" s="133" t="s">
        <v>266</v>
      </c>
      <c r="J51" s="134">
        <v>12</v>
      </c>
      <c r="K51" s="134"/>
      <c r="L51" s="119"/>
      <c r="M51" s="135">
        <v>33149.99</v>
      </c>
      <c r="N51" s="135">
        <v>0</v>
      </c>
      <c r="O51" s="121">
        <f t="shared" si="0"/>
        <v>12</v>
      </c>
    </row>
    <row r="52" spans="1:15" s="108" customFormat="1" ht="38.25" customHeight="1">
      <c r="A52" s="18"/>
      <c r="B52" s="31"/>
      <c r="C52" s="151" t="s">
        <v>61</v>
      </c>
      <c r="D52" s="78" t="s">
        <v>601</v>
      </c>
      <c r="E52" s="161">
        <v>23362</v>
      </c>
      <c r="F52" s="162">
        <v>45070</v>
      </c>
      <c r="G52" s="66" t="s">
        <v>15</v>
      </c>
      <c r="H52" s="163" t="s">
        <v>62</v>
      </c>
      <c r="I52" s="163" t="s">
        <v>208</v>
      </c>
      <c r="J52" s="117">
        <v>2</v>
      </c>
      <c r="K52" s="118"/>
      <c r="L52" s="119"/>
      <c r="M52" s="164">
        <v>19265</v>
      </c>
      <c r="N5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52" s="121">
        <f t="shared" si="0"/>
        <v>2</v>
      </c>
    </row>
    <row r="53" spans="1:15" s="108" customFormat="1" ht="38.25" customHeight="1">
      <c r="A53" s="18"/>
      <c r="B53" s="31"/>
      <c r="C53" s="151" t="s">
        <v>61</v>
      </c>
      <c r="D53" s="78" t="s">
        <v>601</v>
      </c>
      <c r="E53" s="165">
        <v>27380</v>
      </c>
      <c r="F53" s="166">
        <v>45196</v>
      </c>
      <c r="G53" s="66" t="s">
        <v>15</v>
      </c>
      <c r="H53" s="167" t="s">
        <v>62</v>
      </c>
      <c r="I53" s="167" t="s">
        <v>204</v>
      </c>
      <c r="J53" s="117">
        <v>10</v>
      </c>
      <c r="K53" s="118"/>
      <c r="L53" s="119"/>
      <c r="M53" s="168">
        <v>19265</v>
      </c>
      <c r="N5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53" s="121">
        <f t="shared" si="0"/>
        <v>10</v>
      </c>
    </row>
    <row r="54" spans="1:15" s="108" customFormat="1" ht="38.25" customHeight="1">
      <c r="A54" s="18"/>
      <c r="B54" s="31"/>
      <c r="C54" s="151" t="s">
        <v>61</v>
      </c>
      <c r="D54" s="78" t="s">
        <v>601</v>
      </c>
      <c r="E54" s="131">
        <v>50159</v>
      </c>
      <c r="F54" s="132">
        <v>45719</v>
      </c>
      <c r="G54" s="66" t="s">
        <v>15</v>
      </c>
      <c r="H54" s="133" t="s">
        <v>62</v>
      </c>
      <c r="I54" s="133" t="s">
        <v>392</v>
      </c>
      <c r="J54" s="134">
        <v>14</v>
      </c>
      <c r="K54" s="134"/>
      <c r="L54" s="119"/>
      <c r="M54" s="135">
        <v>33149.99</v>
      </c>
      <c r="N54" s="135">
        <v>0</v>
      </c>
      <c r="O54" s="121">
        <f t="shared" si="0"/>
        <v>14</v>
      </c>
    </row>
    <row r="55" spans="1:15" s="108" customFormat="1" ht="38.25" customHeight="1">
      <c r="A55" s="18"/>
      <c r="B55" s="31"/>
      <c r="C55" s="151" t="s">
        <v>63</v>
      </c>
      <c r="D55" s="78" t="s">
        <v>601</v>
      </c>
      <c r="E55" s="114">
        <v>31308</v>
      </c>
      <c r="F55" s="115">
        <v>45273</v>
      </c>
      <c r="G55" s="66" t="s">
        <v>15</v>
      </c>
      <c r="H55" s="116" t="s">
        <v>64</v>
      </c>
      <c r="I55" s="116" t="s">
        <v>58</v>
      </c>
      <c r="J55" s="117">
        <v>3</v>
      </c>
      <c r="K55" s="118"/>
      <c r="L55" s="119"/>
      <c r="M55" s="120">
        <v>27208</v>
      </c>
      <c r="N5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55" s="121">
        <f t="shared" si="0"/>
        <v>3</v>
      </c>
    </row>
    <row r="56" spans="1:15" s="108" customFormat="1" ht="38.25" customHeight="1">
      <c r="A56" s="18"/>
      <c r="B56" s="31"/>
      <c r="C56" s="151" t="s">
        <v>63</v>
      </c>
      <c r="D56" s="78" t="s">
        <v>601</v>
      </c>
      <c r="E56" s="131">
        <v>50159</v>
      </c>
      <c r="F56" s="132">
        <v>45719</v>
      </c>
      <c r="G56" s="66" t="s">
        <v>15</v>
      </c>
      <c r="H56" s="133" t="s">
        <v>64</v>
      </c>
      <c r="I56" s="133" t="s">
        <v>393</v>
      </c>
      <c r="J56" s="134">
        <v>7</v>
      </c>
      <c r="K56" s="134"/>
      <c r="L56" s="119"/>
      <c r="M56" s="135">
        <v>33149.99</v>
      </c>
      <c r="N56" s="135">
        <v>0</v>
      </c>
      <c r="O56" s="121">
        <f t="shared" si="0"/>
        <v>7</v>
      </c>
    </row>
    <row r="57" spans="1:15" s="108" customFormat="1" ht="38.25" customHeight="1">
      <c r="A57" s="18"/>
      <c r="B57" s="31"/>
      <c r="C57" s="151" t="s">
        <v>263</v>
      </c>
      <c r="D57" s="78" t="s">
        <v>601</v>
      </c>
      <c r="E57" s="131">
        <v>50159</v>
      </c>
      <c r="F57" s="132">
        <v>45719</v>
      </c>
      <c r="G57" s="66" t="s">
        <v>15</v>
      </c>
      <c r="H57" s="133" t="s">
        <v>264</v>
      </c>
      <c r="I57" s="133" t="s">
        <v>356</v>
      </c>
      <c r="J57" s="134">
        <v>2</v>
      </c>
      <c r="K57" s="134"/>
      <c r="L57" s="119"/>
      <c r="M57" s="135">
        <v>33149.99</v>
      </c>
      <c r="N57" s="135">
        <v>0</v>
      </c>
      <c r="O57" s="121">
        <f t="shared" si="0"/>
        <v>2</v>
      </c>
    </row>
    <row r="58" spans="1:15" s="108" customFormat="1" ht="57.75" customHeight="1">
      <c r="A58" s="18"/>
      <c r="B58" s="31"/>
      <c r="C58" s="151" t="s">
        <v>457</v>
      </c>
      <c r="D58" s="78" t="s">
        <v>601</v>
      </c>
      <c r="E58" s="114">
        <v>59178</v>
      </c>
      <c r="F58" s="115">
        <v>45839</v>
      </c>
      <c r="G58" s="66" t="s">
        <v>15</v>
      </c>
      <c r="H58" s="116" t="s">
        <v>458</v>
      </c>
      <c r="I58" s="116" t="s">
        <v>459</v>
      </c>
      <c r="J58" s="117">
        <v>19</v>
      </c>
      <c r="K58" s="117"/>
      <c r="L58" s="119"/>
      <c r="M58" s="120">
        <v>5825</v>
      </c>
      <c r="N58" s="120">
        <v>0</v>
      </c>
      <c r="O58" s="121">
        <f t="shared" si="0"/>
        <v>19</v>
      </c>
    </row>
    <row r="59" spans="1:15" s="108" customFormat="1" ht="57.75" customHeight="1">
      <c r="A59" s="18"/>
      <c r="B59" s="31"/>
      <c r="C59" s="151" t="s">
        <v>457</v>
      </c>
      <c r="D59" s="78" t="s">
        <v>601</v>
      </c>
      <c r="E59" s="114">
        <v>60761</v>
      </c>
      <c r="F59" s="115">
        <v>45860</v>
      </c>
      <c r="G59" s="66" t="s">
        <v>15</v>
      </c>
      <c r="H59" s="116" t="s">
        <v>458</v>
      </c>
      <c r="I59" s="116" t="s">
        <v>459</v>
      </c>
      <c r="J59" s="117">
        <v>12</v>
      </c>
      <c r="K59" s="117"/>
      <c r="L59" s="119">
        <v>4</v>
      </c>
      <c r="M59" s="120">
        <v>5825</v>
      </c>
      <c r="N59" s="120">
        <v>0</v>
      </c>
      <c r="O59" s="121">
        <f t="shared" si="0"/>
        <v>8</v>
      </c>
    </row>
    <row r="60" spans="1:15" s="108" customFormat="1" ht="57.75" customHeight="1">
      <c r="A60" s="18"/>
      <c r="B60" s="31"/>
      <c r="C60" s="151" t="s">
        <v>504</v>
      </c>
      <c r="D60" s="78" t="s">
        <v>601</v>
      </c>
      <c r="E60" s="140">
        <v>62757</v>
      </c>
      <c r="F60" s="141">
        <v>45915</v>
      </c>
      <c r="G60" s="66" t="s">
        <v>15</v>
      </c>
      <c r="H60" s="116" t="s">
        <v>458</v>
      </c>
      <c r="I60" s="142" t="s">
        <v>459</v>
      </c>
      <c r="J60" s="143">
        <v>33</v>
      </c>
      <c r="K60" s="143"/>
      <c r="L60" s="144"/>
      <c r="M60" s="145">
        <v>5825</v>
      </c>
      <c r="N60" s="145">
        <v>0</v>
      </c>
      <c r="O60" s="121">
        <f t="shared" si="0"/>
        <v>33</v>
      </c>
    </row>
    <row r="61" spans="1:15" s="108" customFormat="1" ht="39.75" customHeight="1">
      <c r="A61" s="18"/>
      <c r="B61" s="35"/>
      <c r="C61" s="113" t="s">
        <v>386</v>
      </c>
      <c r="D61" s="78" t="s">
        <v>601</v>
      </c>
      <c r="E61" s="131">
        <v>48906</v>
      </c>
      <c r="F61" s="132">
        <v>45686</v>
      </c>
      <c r="G61" s="66" t="s">
        <v>15</v>
      </c>
      <c r="H61" s="169" t="s">
        <v>387</v>
      </c>
      <c r="I61" s="133" t="s">
        <v>388</v>
      </c>
      <c r="J61" s="134">
        <v>5</v>
      </c>
      <c r="K61" s="134"/>
      <c r="L61" s="119"/>
      <c r="M61" s="135">
        <v>17550</v>
      </c>
      <c r="N61" s="135">
        <v>0</v>
      </c>
      <c r="O61" s="121">
        <f t="shared" si="0"/>
        <v>5</v>
      </c>
    </row>
    <row r="62" spans="1:15" s="108" customFormat="1" ht="42.75" customHeight="1">
      <c r="A62" s="18"/>
      <c r="B62" s="35"/>
      <c r="C62" s="113" t="s">
        <v>155</v>
      </c>
      <c r="D62" s="78" t="s">
        <v>601</v>
      </c>
      <c r="E62" s="114">
        <v>53490</v>
      </c>
      <c r="F62" s="115">
        <v>45749</v>
      </c>
      <c r="G62" s="66" t="s">
        <v>15</v>
      </c>
      <c r="H62" s="116" t="s">
        <v>401</v>
      </c>
      <c r="I62" s="116" t="s">
        <v>67</v>
      </c>
      <c r="J62" s="117">
        <v>53</v>
      </c>
      <c r="K62" s="117"/>
      <c r="L62" s="119">
        <v>7</v>
      </c>
      <c r="M62" s="120">
        <v>1730</v>
      </c>
      <c r="N62" s="120">
        <v>0</v>
      </c>
      <c r="O62" s="121">
        <f t="shared" si="0"/>
        <v>46</v>
      </c>
    </row>
    <row r="63" spans="1:15" s="108" customFormat="1" ht="42.75" customHeight="1">
      <c r="A63" s="18"/>
      <c r="B63" s="35"/>
      <c r="C63" s="113" t="s">
        <v>155</v>
      </c>
      <c r="D63" s="78" t="s">
        <v>601</v>
      </c>
      <c r="E63" s="114">
        <v>60365</v>
      </c>
      <c r="F63" s="115">
        <v>45860</v>
      </c>
      <c r="G63" s="66" t="s">
        <v>15</v>
      </c>
      <c r="H63" s="116" t="s">
        <v>487</v>
      </c>
      <c r="I63" s="116" t="s">
        <v>333</v>
      </c>
      <c r="J63" s="117">
        <v>20</v>
      </c>
      <c r="K63" s="117"/>
      <c r="L63" s="119"/>
      <c r="M63" s="120">
        <v>1730</v>
      </c>
      <c r="N63" s="120">
        <v>0</v>
      </c>
      <c r="O63" s="121">
        <f t="shared" si="0"/>
        <v>20</v>
      </c>
    </row>
    <row r="64" spans="1:15" s="108" customFormat="1" ht="30.75" customHeight="1">
      <c r="A64" s="18"/>
      <c r="B64" s="35"/>
      <c r="C64" s="113" t="s">
        <v>156</v>
      </c>
      <c r="D64" s="78" t="s">
        <v>601</v>
      </c>
      <c r="E64" s="170">
        <v>19240</v>
      </c>
      <c r="F64" s="171">
        <v>45000</v>
      </c>
      <c r="G64" s="66" t="s">
        <v>15</v>
      </c>
      <c r="H64" s="172" t="s">
        <v>157</v>
      </c>
      <c r="I64" s="172" t="s">
        <v>123</v>
      </c>
      <c r="J64" s="117">
        <v>44</v>
      </c>
      <c r="K64" s="118"/>
      <c r="L64" s="119">
        <v>4</v>
      </c>
      <c r="M64" s="173">
        <v>393</v>
      </c>
      <c r="N6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1572</v>
      </c>
      <c r="O64" s="121">
        <f t="shared" si="0"/>
        <v>40</v>
      </c>
    </row>
    <row r="65" spans="1:15" s="108" customFormat="1" ht="30.75" customHeight="1">
      <c r="A65" s="18"/>
      <c r="B65" s="35"/>
      <c r="C65" s="113" t="s">
        <v>430</v>
      </c>
      <c r="D65" s="78" t="s">
        <v>601</v>
      </c>
      <c r="E65" s="114">
        <v>54908</v>
      </c>
      <c r="F65" s="115">
        <v>45797</v>
      </c>
      <c r="G65" s="66" t="s">
        <v>15</v>
      </c>
      <c r="H65" s="116" t="s">
        <v>431</v>
      </c>
      <c r="I65" s="116" t="s">
        <v>432</v>
      </c>
      <c r="J65" s="117">
        <v>2</v>
      </c>
      <c r="K65" s="117"/>
      <c r="L65" s="119"/>
      <c r="M65" s="120">
        <v>4875</v>
      </c>
      <c r="N65" s="120">
        <v>0</v>
      </c>
      <c r="O65" s="121">
        <f t="shared" si="0"/>
        <v>2</v>
      </c>
    </row>
    <row r="66" spans="1:15" s="108" customFormat="1" ht="30" customHeight="1">
      <c r="A66" s="18"/>
      <c r="B66" s="31"/>
      <c r="C66" s="113" t="s">
        <v>75</v>
      </c>
      <c r="D66" s="78" t="s">
        <v>601</v>
      </c>
      <c r="E66" s="114">
        <v>11356</v>
      </c>
      <c r="F66" s="115">
        <v>44803</v>
      </c>
      <c r="G66" s="66" t="s">
        <v>15</v>
      </c>
      <c r="H66" s="116" t="s">
        <v>76</v>
      </c>
      <c r="I66" s="116" t="s">
        <v>77</v>
      </c>
      <c r="J66" s="117">
        <v>4</v>
      </c>
      <c r="K66" s="118"/>
      <c r="L66" s="119">
        <v>2</v>
      </c>
      <c r="M66" s="120">
        <v>16500</v>
      </c>
      <c r="N66" s="120">
        <v>0</v>
      </c>
      <c r="O66" s="121">
        <f t="shared" si="0"/>
        <v>2</v>
      </c>
    </row>
    <row r="67" spans="1:15" s="108" customFormat="1" ht="30" customHeight="1">
      <c r="A67" s="18"/>
      <c r="B67" s="31"/>
      <c r="C67" s="113" t="s">
        <v>78</v>
      </c>
      <c r="D67" s="78" t="s">
        <v>601</v>
      </c>
      <c r="E67" s="114">
        <v>11356</v>
      </c>
      <c r="F67" s="115">
        <v>44803</v>
      </c>
      <c r="G67" s="66" t="s">
        <v>15</v>
      </c>
      <c r="H67" s="116" t="s">
        <v>79</v>
      </c>
      <c r="I67" s="116" t="s">
        <v>80</v>
      </c>
      <c r="J67" s="117">
        <v>3</v>
      </c>
      <c r="K67" s="118"/>
      <c r="L67" s="119"/>
      <c r="M67" s="120">
        <v>16500</v>
      </c>
      <c r="N67" s="120">
        <v>0</v>
      </c>
      <c r="O67" s="121">
        <f t="shared" si="0"/>
        <v>3</v>
      </c>
    </row>
    <row r="68" spans="1:15" s="108" customFormat="1" ht="35.25" customHeight="1">
      <c r="A68" s="18"/>
      <c r="B68" s="31"/>
      <c r="C68" s="130" t="s">
        <v>150</v>
      </c>
      <c r="D68" s="78" t="s">
        <v>601</v>
      </c>
      <c r="E68" s="170">
        <v>18713</v>
      </c>
      <c r="F68" s="171">
        <v>44986</v>
      </c>
      <c r="G68" s="66" t="s">
        <v>15</v>
      </c>
      <c r="H68" s="172" t="s">
        <v>151</v>
      </c>
      <c r="I68" s="174" t="s">
        <v>152</v>
      </c>
      <c r="J68" s="117">
        <v>3</v>
      </c>
      <c r="K68" s="118"/>
      <c r="L68" s="119">
        <v>1</v>
      </c>
      <c r="M68" s="173">
        <v>7845.15</v>
      </c>
      <c r="N6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7845.15</v>
      </c>
      <c r="O68" s="121">
        <f t="shared" si="0"/>
        <v>2</v>
      </c>
    </row>
    <row r="69" spans="1:15" s="108" customFormat="1" ht="35.25" customHeight="1">
      <c r="A69" s="18"/>
      <c r="B69" s="31"/>
      <c r="C69" s="130" t="s">
        <v>150</v>
      </c>
      <c r="D69" s="78" t="s">
        <v>601</v>
      </c>
      <c r="E69" s="175">
        <v>30426</v>
      </c>
      <c r="F69" s="176">
        <v>45266</v>
      </c>
      <c r="G69" s="66" t="s">
        <v>15</v>
      </c>
      <c r="H69" s="172" t="s">
        <v>166</v>
      </c>
      <c r="I69" s="177" t="s">
        <v>248</v>
      </c>
      <c r="J69" s="117">
        <v>2</v>
      </c>
      <c r="K69" s="118"/>
      <c r="L69" s="119"/>
      <c r="M69" s="178">
        <v>7845.15</v>
      </c>
      <c r="N6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69" s="121">
        <f t="shared" si="0"/>
        <v>2</v>
      </c>
    </row>
    <row r="70" spans="1:15" s="108" customFormat="1" ht="35.25" customHeight="1">
      <c r="A70" s="18"/>
      <c r="B70" s="31"/>
      <c r="C70" s="130" t="s">
        <v>153</v>
      </c>
      <c r="D70" s="78" t="s">
        <v>601</v>
      </c>
      <c r="E70" s="175">
        <v>30426</v>
      </c>
      <c r="F70" s="176">
        <v>45266</v>
      </c>
      <c r="G70" s="66" t="s">
        <v>15</v>
      </c>
      <c r="H70" s="177" t="s">
        <v>154</v>
      </c>
      <c r="I70" s="177" t="s">
        <v>249</v>
      </c>
      <c r="J70" s="117">
        <v>6</v>
      </c>
      <c r="K70" s="118"/>
      <c r="L70" s="119"/>
      <c r="M70" s="178">
        <v>7845.15</v>
      </c>
      <c r="N7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70" s="121">
        <f t="shared" si="0"/>
        <v>6</v>
      </c>
    </row>
    <row r="71" spans="1:15" s="108" customFormat="1" ht="35.25" customHeight="1">
      <c r="A71" s="18"/>
      <c r="B71" s="31"/>
      <c r="C71" s="130" t="s">
        <v>357</v>
      </c>
      <c r="D71" s="78" t="s">
        <v>601</v>
      </c>
      <c r="E71" s="114">
        <v>53532</v>
      </c>
      <c r="F71" s="115">
        <v>45749</v>
      </c>
      <c r="G71" s="66" t="s">
        <v>15</v>
      </c>
      <c r="H71" s="133" t="s">
        <v>358</v>
      </c>
      <c r="I71" s="133" t="s">
        <v>359</v>
      </c>
      <c r="J71" s="117">
        <v>10</v>
      </c>
      <c r="K71" s="117"/>
      <c r="L71" s="119">
        <v>2</v>
      </c>
      <c r="M71" s="120">
        <v>79.64</v>
      </c>
      <c r="N71" s="120">
        <v>0</v>
      </c>
      <c r="O71" s="121">
        <f t="shared" si="0"/>
        <v>8</v>
      </c>
    </row>
    <row r="72" spans="1:15" s="108" customFormat="1" ht="77.25" customHeight="1">
      <c r="A72" s="18"/>
      <c r="B72" s="31"/>
      <c r="C72" s="130" t="s">
        <v>586</v>
      </c>
      <c r="D72" s="78" t="s">
        <v>601</v>
      </c>
      <c r="E72" s="114">
        <v>70905</v>
      </c>
      <c r="F72" s="115">
        <v>46042</v>
      </c>
      <c r="G72" s="66" t="s">
        <v>29</v>
      </c>
      <c r="H72" s="116" t="s">
        <v>587</v>
      </c>
      <c r="I72" s="116" t="s">
        <v>86</v>
      </c>
      <c r="J72" s="117">
        <v>6</v>
      </c>
      <c r="K72" s="117"/>
      <c r="L72" s="179"/>
      <c r="M72" s="120">
        <v>45089.16</v>
      </c>
      <c r="N72" s="120">
        <v>0</v>
      </c>
      <c r="O72" s="121">
        <f t="shared" si="0"/>
        <v>6</v>
      </c>
    </row>
    <row r="73" spans="1:15" s="108" customFormat="1" ht="69.75" customHeight="1">
      <c r="A73" s="36"/>
      <c r="B73" s="39"/>
      <c r="C73" s="151" t="s">
        <v>252</v>
      </c>
      <c r="D73" s="78" t="s">
        <v>601</v>
      </c>
      <c r="E73" s="114">
        <v>58809</v>
      </c>
      <c r="F73" s="115">
        <v>45833</v>
      </c>
      <c r="G73" s="66" t="s">
        <v>29</v>
      </c>
      <c r="H73" s="116" t="s">
        <v>253</v>
      </c>
      <c r="I73" s="116" t="s">
        <v>422</v>
      </c>
      <c r="J73" s="117">
        <v>7</v>
      </c>
      <c r="K73" s="117"/>
      <c r="L73" s="119">
        <v>4</v>
      </c>
      <c r="M73" s="120">
        <v>26703.03</v>
      </c>
      <c r="N73" s="120">
        <v>0</v>
      </c>
      <c r="O73" s="121">
        <f t="shared" ref="O73:O132" si="1">J73+K73-L73</f>
        <v>3</v>
      </c>
    </row>
    <row r="74" spans="1:15" s="108" customFormat="1" ht="81.75" customHeight="1">
      <c r="A74" s="36"/>
      <c r="B74" s="39"/>
      <c r="C74" s="151" t="s">
        <v>609</v>
      </c>
      <c r="D74" s="78" t="s">
        <v>601</v>
      </c>
      <c r="E74" s="114">
        <v>72649</v>
      </c>
      <c r="F74" s="115">
        <v>46070</v>
      </c>
      <c r="G74" s="66" t="s">
        <v>29</v>
      </c>
      <c r="H74" s="116" t="s">
        <v>253</v>
      </c>
      <c r="I74" s="116" t="s">
        <v>86</v>
      </c>
      <c r="J74" s="117">
        <v>0</v>
      </c>
      <c r="K74" s="117">
        <v>71</v>
      </c>
      <c r="L74" s="179">
        <v>15</v>
      </c>
      <c r="M74" s="120">
        <v>28815.48</v>
      </c>
      <c r="N74" s="120">
        <v>0</v>
      </c>
      <c r="O74" s="121">
        <f t="shared" si="1"/>
        <v>56</v>
      </c>
    </row>
    <row r="75" spans="1:15" s="108" customFormat="1" ht="103.5" customHeight="1">
      <c r="A75" s="36"/>
      <c r="B75" s="39"/>
      <c r="C75" s="151" t="s">
        <v>532</v>
      </c>
      <c r="D75" s="78" t="s">
        <v>601</v>
      </c>
      <c r="E75" s="114">
        <v>67284</v>
      </c>
      <c r="F75" s="115">
        <v>45959</v>
      </c>
      <c r="G75" s="66" t="s">
        <v>29</v>
      </c>
      <c r="H75" s="116" t="s">
        <v>253</v>
      </c>
      <c r="I75" s="116" t="s">
        <v>533</v>
      </c>
      <c r="J75" s="117">
        <v>2</v>
      </c>
      <c r="K75" s="117"/>
      <c r="L75" s="179"/>
      <c r="M75" s="120">
        <v>28815.48</v>
      </c>
      <c r="N75" s="120">
        <v>0</v>
      </c>
      <c r="O75" s="121">
        <f t="shared" si="1"/>
        <v>2</v>
      </c>
    </row>
    <row r="76" spans="1:15" s="108" customFormat="1" ht="103.5" customHeight="1">
      <c r="A76" s="36"/>
      <c r="B76" s="39"/>
      <c r="C76" s="151" t="s">
        <v>549</v>
      </c>
      <c r="D76" s="78" t="s">
        <v>601</v>
      </c>
      <c r="E76" s="123">
        <v>69556</v>
      </c>
      <c r="F76" s="124">
        <v>46014</v>
      </c>
      <c r="G76" s="115">
        <v>45959</v>
      </c>
      <c r="H76" s="116" t="s">
        <v>253</v>
      </c>
      <c r="I76" s="125" t="s">
        <v>533</v>
      </c>
      <c r="J76" s="126">
        <v>4</v>
      </c>
      <c r="K76" s="126"/>
      <c r="L76" s="127"/>
      <c r="M76" s="128">
        <v>28815.48</v>
      </c>
      <c r="N76" s="128">
        <v>0</v>
      </c>
      <c r="O76" s="121">
        <f t="shared" si="1"/>
        <v>4</v>
      </c>
    </row>
    <row r="77" spans="1:15" s="108" customFormat="1" ht="69.75" customHeight="1">
      <c r="A77" s="36"/>
      <c r="B77" s="39"/>
      <c r="C77" s="151" t="s">
        <v>267</v>
      </c>
      <c r="D77" s="78" t="s">
        <v>601</v>
      </c>
      <c r="E77" s="114">
        <v>59452</v>
      </c>
      <c r="F77" s="115">
        <v>45833</v>
      </c>
      <c r="G77" s="66" t="s">
        <v>29</v>
      </c>
      <c r="H77" s="116" t="s">
        <v>268</v>
      </c>
      <c r="I77" s="116" t="s">
        <v>444</v>
      </c>
      <c r="J77" s="117">
        <v>12</v>
      </c>
      <c r="K77" s="117"/>
      <c r="L77" s="119">
        <v>6</v>
      </c>
      <c r="M77" s="120">
        <v>24918.32</v>
      </c>
      <c r="N77" s="120">
        <v>0</v>
      </c>
      <c r="O77" s="121">
        <f t="shared" si="1"/>
        <v>6</v>
      </c>
    </row>
    <row r="78" spans="1:15" s="108" customFormat="1" ht="84" customHeight="1">
      <c r="A78" s="36"/>
      <c r="B78" s="39"/>
      <c r="C78" s="151" t="s">
        <v>575</v>
      </c>
      <c r="D78" s="78" t="s">
        <v>601</v>
      </c>
      <c r="E78" s="180">
        <v>70109</v>
      </c>
      <c r="F78" s="181">
        <v>46028</v>
      </c>
      <c r="G78" s="66" t="s">
        <v>29</v>
      </c>
      <c r="H78" s="116" t="s">
        <v>268</v>
      </c>
      <c r="I78" s="182" t="s">
        <v>576</v>
      </c>
      <c r="J78" s="183">
        <v>24</v>
      </c>
      <c r="K78" s="183"/>
      <c r="L78" s="184"/>
      <c r="M78" s="185">
        <v>28922.17</v>
      </c>
      <c r="N78" s="185">
        <v>0</v>
      </c>
      <c r="O78" s="121">
        <f t="shared" si="1"/>
        <v>24</v>
      </c>
    </row>
    <row r="79" spans="1:15" s="108" customFormat="1" ht="117" customHeight="1">
      <c r="A79" s="36"/>
      <c r="B79" s="39"/>
      <c r="C79" s="151" t="s">
        <v>534</v>
      </c>
      <c r="D79" s="78" t="s">
        <v>601</v>
      </c>
      <c r="E79" s="114">
        <v>67284</v>
      </c>
      <c r="F79" s="115">
        <v>45959</v>
      </c>
      <c r="G79" s="66" t="s">
        <v>29</v>
      </c>
      <c r="H79" s="116" t="s">
        <v>445</v>
      </c>
      <c r="I79" s="116" t="s">
        <v>533</v>
      </c>
      <c r="J79" s="117">
        <v>1</v>
      </c>
      <c r="K79" s="117"/>
      <c r="L79" s="179"/>
      <c r="M79" s="120">
        <v>99664.23</v>
      </c>
      <c r="N79" s="120">
        <v>0</v>
      </c>
      <c r="O79" s="121">
        <f t="shared" si="1"/>
        <v>1</v>
      </c>
    </row>
    <row r="80" spans="1:15" s="108" customFormat="1" ht="37.5" customHeight="1">
      <c r="A80" s="18"/>
      <c r="B80" s="31"/>
      <c r="C80" s="151" t="s">
        <v>283</v>
      </c>
      <c r="D80" s="78" t="s">
        <v>601</v>
      </c>
      <c r="E80" s="114">
        <v>53466</v>
      </c>
      <c r="F80" s="115">
        <v>45749</v>
      </c>
      <c r="G80" s="66" t="s">
        <v>15</v>
      </c>
      <c r="H80" s="116" t="s">
        <v>284</v>
      </c>
      <c r="I80" s="116" t="s">
        <v>402</v>
      </c>
      <c r="J80" s="117">
        <v>14</v>
      </c>
      <c r="K80" s="117"/>
      <c r="L80" s="119">
        <v>5</v>
      </c>
      <c r="M80" s="120">
        <v>4464</v>
      </c>
      <c r="N80" s="120">
        <v>0</v>
      </c>
      <c r="O80" s="121">
        <f t="shared" si="1"/>
        <v>9</v>
      </c>
    </row>
    <row r="81" spans="1:15" s="108" customFormat="1" ht="37.5" customHeight="1">
      <c r="A81" s="18"/>
      <c r="B81" s="31"/>
      <c r="C81" s="151" t="s">
        <v>283</v>
      </c>
      <c r="D81" s="78" t="s">
        <v>601</v>
      </c>
      <c r="E81" s="123">
        <v>68869</v>
      </c>
      <c r="F81" s="124">
        <v>46013</v>
      </c>
      <c r="G81" s="66" t="s">
        <v>15</v>
      </c>
      <c r="H81" s="125" t="s">
        <v>284</v>
      </c>
      <c r="I81" s="125" t="s">
        <v>360</v>
      </c>
      <c r="J81" s="126">
        <v>8</v>
      </c>
      <c r="K81" s="126"/>
      <c r="L81" s="127"/>
      <c r="M81" s="128">
        <v>4508.3999999999996</v>
      </c>
      <c r="N81" s="128">
        <v>0</v>
      </c>
      <c r="O81" s="121">
        <f t="shared" si="1"/>
        <v>8</v>
      </c>
    </row>
    <row r="82" spans="1:15" s="108" customFormat="1" ht="62.25" customHeight="1">
      <c r="A82" s="18"/>
      <c r="B82" s="31"/>
      <c r="C82" s="151" t="s">
        <v>581</v>
      </c>
      <c r="D82" s="78" t="s">
        <v>601</v>
      </c>
      <c r="E82" s="114">
        <v>71189</v>
      </c>
      <c r="F82" s="115">
        <v>45677</v>
      </c>
      <c r="G82" s="66" t="s">
        <v>15</v>
      </c>
      <c r="H82" s="116" t="s">
        <v>582</v>
      </c>
      <c r="I82" s="116" t="s">
        <v>440</v>
      </c>
      <c r="J82" s="117">
        <v>3</v>
      </c>
      <c r="K82" s="117"/>
      <c r="L82" s="179"/>
      <c r="M82" s="120">
        <v>23927.71</v>
      </c>
      <c r="N82" s="120">
        <v>0</v>
      </c>
      <c r="O82" s="121">
        <f t="shared" si="1"/>
        <v>3</v>
      </c>
    </row>
    <row r="83" spans="1:15" s="108" customFormat="1" ht="76.5" customHeight="1">
      <c r="A83" s="18"/>
      <c r="B83" s="31"/>
      <c r="C83" s="151" t="s">
        <v>447</v>
      </c>
      <c r="D83" s="78" t="s">
        <v>601</v>
      </c>
      <c r="E83" s="114">
        <v>59465</v>
      </c>
      <c r="F83" s="115">
        <v>45833</v>
      </c>
      <c r="G83" s="66" t="s">
        <v>29</v>
      </c>
      <c r="H83" s="116" t="s">
        <v>448</v>
      </c>
      <c r="I83" s="116" t="s">
        <v>287</v>
      </c>
      <c r="J83" s="117">
        <v>4</v>
      </c>
      <c r="K83" s="117"/>
      <c r="L83" s="119"/>
      <c r="M83" s="120">
        <v>34385.26</v>
      </c>
      <c r="N83" s="120">
        <v>0</v>
      </c>
      <c r="O83" s="121">
        <f t="shared" si="1"/>
        <v>4</v>
      </c>
    </row>
    <row r="84" spans="1:15" s="108" customFormat="1" ht="37.5" customHeight="1">
      <c r="A84" s="18"/>
      <c r="B84" s="31"/>
      <c r="C84" s="130" t="s">
        <v>141</v>
      </c>
      <c r="D84" s="73" t="s">
        <v>545</v>
      </c>
      <c r="E84" s="114">
        <v>18238</v>
      </c>
      <c r="F84" s="115">
        <v>44966</v>
      </c>
      <c r="G84" s="66" t="s">
        <v>29</v>
      </c>
      <c r="H84" s="116"/>
      <c r="I84" s="116"/>
      <c r="J84" s="117">
        <v>1</v>
      </c>
      <c r="K84" s="118"/>
      <c r="L84" s="119"/>
      <c r="M84" s="120">
        <v>280055</v>
      </c>
      <c r="N8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4" s="121">
        <f t="shared" si="1"/>
        <v>1</v>
      </c>
    </row>
    <row r="85" spans="1:15" s="108" customFormat="1" ht="37.5" customHeight="1">
      <c r="A85" s="18"/>
      <c r="B85" s="31"/>
      <c r="C85" s="151" t="s">
        <v>134</v>
      </c>
      <c r="D85" s="73" t="s">
        <v>545</v>
      </c>
      <c r="E85" s="114">
        <v>18238</v>
      </c>
      <c r="F85" s="115">
        <v>44966</v>
      </c>
      <c r="G85" s="66" t="s">
        <v>15</v>
      </c>
      <c r="H85" s="116" t="s">
        <v>135</v>
      </c>
      <c r="I85" s="116"/>
      <c r="J85" s="117">
        <v>1</v>
      </c>
      <c r="K85" s="118"/>
      <c r="L85" s="119">
        <v>1</v>
      </c>
      <c r="M85" s="120">
        <v>0</v>
      </c>
      <c r="N8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5" s="121">
        <f t="shared" si="1"/>
        <v>0</v>
      </c>
    </row>
    <row r="86" spans="1:15" s="108" customFormat="1" ht="37.5" customHeight="1">
      <c r="A86" s="18"/>
      <c r="B86" s="31"/>
      <c r="C86" s="151" t="s">
        <v>137</v>
      </c>
      <c r="D86" s="73" t="s">
        <v>545</v>
      </c>
      <c r="E86" s="114">
        <v>18238</v>
      </c>
      <c r="F86" s="115">
        <v>44966</v>
      </c>
      <c r="G86" s="66" t="s">
        <v>15</v>
      </c>
      <c r="H86" s="116" t="s">
        <v>138</v>
      </c>
      <c r="I86" s="116"/>
      <c r="J86" s="117">
        <v>3</v>
      </c>
      <c r="K86" s="118"/>
      <c r="L86" s="119">
        <v>1</v>
      </c>
      <c r="M86" s="120">
        <v>0</v>
      </c>
      <c r="N8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6" s="121">
        <f t="shared" si="1"/>
        <v>2</v>
      </c>
    </row>
    <row r="87" spans="1:15" s="108" customFormat="1" ht="37.5" customHeight="1">
      <c r="A87" s="18"/>
      <c r="B87" s="31"/>
      <c r="C87" s="151" t="s">
        <v>139</v>
      </c>
      <c r="D87" s="73" t="s">
        <v>545</v>
      </c>
      <c r="E87" s="114">
        <v>18238</v>
      </c>
      <c r="F87" s="115">
        <v>44966</v>
      </c>
      <c r="G87" s="66" t="s">
        <v>15</v>
      </c>
      <c r="H87" s="116" t="s">
        <v>140</v>
      </c>
      <c r="I87" s="116"/>
      <c r="J87" s="117">
        <v>0</v>
      </c>
      <c r="K87" s="118"/>
      <c r="L87" s="119"/>
      <c r="M87" s="120">
        <v>0</v>
      </c>
      <c r="N8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7" s="121">
        <f t="shared" si="1"/>
        <v>0</v>
      </c>
    </row>
    <row r="88" spans="1:15" s="108" customFormat="1" ht="37.5" customHeight="1">
      <c r="A88" s="18"/>
      <c r="B88" s="31"/>
      <c r="C88" s="130" t="s">
        <v>141</v>
      </c>
      <c r="D88" s="73" t="s">
        <v>545</v>
      </c>
      <c r="E88" s="114">
        <v>23461</v>
      </c>
      <c r="F88" s="115">
        <v>45061</v>
      </c>
      <c r="G88" s="66" t="s">
        <v>146</v>
      </c>
      <c r="H88" s="116"/>
      <c r="I88" s="116"/>
      <c r="J88" s="117">
        <v>1</v>
      </c>
      <c r="K88" s="118"/>
      <c r="L88" s="119"/>
      <c r="M88" s="120">
        <v>328550</v>
      </c>
      <c r="N8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8" s="121">
        <f t="shared" si="1"/>
        <v>1</v>
      </c>
    </row>
    <row r="89" spans="1:15" s="108" customFormat="1" ht="37.5" customHeight="1">
      <c r="A89" s="18"/>
      <c r="B89" s="31"/>
      <c r="C89" s="151" t="s">
        <v>133</v>
      </c>
      <c r="D89" s="73" t="s">
        <v>545</v>
      </c>
      <c r="E89" s="114">
        <v>23461</v>
      </c>
      <c r="F89" s="115">
        <v>45061</v>
      </c>
      <c r="G89" s="66" t="s">
        <v>15</v>
      </c>
      <c r="H89" s="116"/>
      <c r="I89" s="116"/>
      <c r="J89" s="117">
        <v>77</v>
      </c>
      <c r="K89" s="118"/>
      <c r="L89" s="119">
        <v>9</v>
      </c>
      <c r="M89" s="120">
        <v>0</v>
      </c>
      <c r="N8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89" s="121">
        <f t="shared" si="1"/>
        <v>68</v>
      </c>
    </row>
    <row r="90" spans="1:15" s="108" customFormat="1" ht="37.5" customHeight="1">
      <c r="A90" s="18"/>
      <c r="B90" s="31"/>
      <c r="C90" s="151" t="s">
        <v>134</v>
      </c>
      <c r="D90" s="73" t="s">
        <v>545</v>
      </c>
      <c r="E90" s="114">
        <v>23461</v>
      </c>
      <c r="F90" s="115">
        <v>45061</v>
      </c>
      <c r="G90" s="66" t="s">
        <v>15</v>
      </c>
      <c r="H90" s="116"/>
      <c r="I90" s="116"/>
      <c r="J90" s="117">
        <v>10</v>
      </c>
      <c r="K90" s="118"/>
      <c r="L90" s="119"/>
      <c r="M90" s="120">
        <v>0</v>
      </c>
      <c r="N9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90" s="121">
        <f t="shared" si="1"/>
        <v>10</v>
      </c>
    </row>
    <row r="91" spans="1:15" s="108" customFormat="1" ht="37.5" customHeight="1">
      <c r="A91" s="18"/>
      <c r="B91" s="31"/>
      <c r="C91" s="151" t="s">
        <v>136</v>
      </c>
      <c r="D91" s="73" t="s">
        <v>545</v>
      </c>
      <c r="E91" s="114">
        <v>23461</v>
      </c>
      <c r="F91" s="115">
        <v>45061</v>
      </c>
      <c r="G91" s="66" t="s">
        <v>15</v>
      </c>
      <c r="H91" s="116"/>
      <c r="I91" s="116"/>
      <c r="J91" s="117">
        <v>5</v>
      </c>
      <c r="K91" s="118"/>
      <c r="L91" s="119">
        <v>1</v>
      </c>
      <c r="M91" s="120">
        <v>0</v>
      </c>
      <c r="N9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91" s="121">
        <f t="shared" si="1"/>
        <v>4</v>
      </c>
    </row>
    <row r="92" spans="1:15" s="108" customFormat="1" ht="37.5" customHeight="1">
      <c r="A92" s="18"/>
      <c r="B92" s="31"/>
      <c r="C92" s="151" t="s">
        <v>137</v>
      </c>
      <c r="D92" s="73" t="s">
        <v>545</v>
      </c>
      <c r="E92" s="114">
        <v>23461</v>
      </c>
      <c r="F92" s="115">
        <v>45061</v>
      </c>
      <c r="G92" s="66" t="s">
        <v>15</v>
      </c>
      <c r="H92" s="116"/>
      <c r="I92" s="116"/>
      <c r="J92" s="117">
        <v>8</v>
      </c>
      <c r="K92" s="118"/>
      <c r="L92" s="119"/>
      <c r="M92" s="120">
        <v>0</v>
      </c>
      <c r="N9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92" s="121">
        <f t="shared" si="1"/>
        <v>8</v>
      </c>
    </row>
    <row r="93" spans="1:15" s="108" customFormat="1" ht="37.5" customHeight="1">
      <c r="A93" s="18"/>
      <c r="B93" s="31"/>
      <c r="C93" s="151" t="s">
        <v>139</v>
      </c>
      <c r="D93" s="73" t="s">
        <v>545</v>
      </c>
      <c r="E93" s="114">
        <v>23461</v>
      </c>
      <c r="F93" s="115">
        <v>45061</v>
      </c>
      <c r="G93" s="66" t="s">
        <v>15</v>
      </c>
      <c r="H93" s="116"/>
      <c r="I93" s="116"/>
      <c r="J93" s="117">
        <v>9</v>
      </c>
      <c r="K93" s="118"/>
      <c r="L93" s="119">
        <v>1</v>
      </c>
      <c r="M93" s="120">
        <v>0</v>
      </c>
      <c r="N9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93" s="121">
        <f t="shared" si="1"/>
        <v>8</v>
      </c>
    </row>
    <row r="94" spans="1:15" s="108" customFormat="1" ht="24" customHeight="1">
      <c r="A94" s="18"/>
      <c r="B94" s="31"/>
      <c r="C94" s="151" t="s">
        <v>56</v>
      </c>
      <c r="D94" s="78" t="s">
        <v>601</v>
      </c>
      <c r="E94" s="114">
        <v>10026</v>
      </c>
      <c r="F94" s="115">
        <v>44761</v>
      </c>
      <c r="G94" s="66" t="s">
        <v>15</v>
      </c>
      <c r="H94" s="186" t="s">
        <v>48</v>
      </c>
      <c r="I94" s="116" t="s">
        <v>57</v>
      </c>
      <c r="J94" s="117">
        <v>1</v>
      </c>
      <c r="K94" s="118"/>
      <c r="L94" s="119"/>
      <c r="M94" s="120">
        <v>62724</v>
      </c>
      <c r="N9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94" s="121">
        <f t="shared" si="1"/>
        <v>1</v>
      </c>
    </row>
    <row r="95" spans="1:15" s="108" customFormat="1" ht="41.25" customHeight="1">
      <c r="A95" s="18"/>
      <c r="B95" s="78"/>
      <c r="C95" s="151" t="s">
        <v>251</v>
      </c>
      <c r="D95" s="78" t="s">
        <v>601</v>
      </c>
      <c r="E95" s="187">
        <v>45865</v>
      </c>
      <c r="F95" s="188">
        <v>45616</v>
      </c>
      <c r="G95" s="66" t="s">
        <v>29</v>
      </c>
      <c r="H95" s="116" t="s">
        <v>337</v>
      </c>
      <c r="I95" s="189" t="s">
        <v>336</v>
      </c>
      <c r="J95" s="190">
        <v>4</v>
      </c>
      <c r="K95" s="118"/>
      <c r="L95" s="119">
        <v>3</v>
      </c>
      <c r="M95" s="191">
        <v>131384.73000000001</v>
      </c>
      <c r="N95" s="191">
        <v>0</v>
      </c>
      <c r="O95" s="121">
        <f t="shared" si="1"/>
        <v>1</v>
      </c>
    </row>
    <row r="96" spans="1:15" s="108" customFormat="1" ht="41.25" customHeight="1">
      <c r="A96" s="18"/>
      <c r="B96" s="78"/>
      <c r="C96" s="151" t="s">
        <v>578</v>
      </c>
      <c r="D96" s="78" t="s">
        <v>601</v>
      </c>
      <c r="E96" s="180">
        <v>71142</v>
      </c>
      <c r="F96" s="181">
        <v>46035</v>
      </c>
      <c r="G96" s="66" t="s">
        <v>29</v>
      </c>
      <c r="H96" s="116" t="s">
        <v>579</v>
      </c>
      <c r="I96" s="182" t="s">
        <v>580</v>
      </c>
      <c r="J96" s="183">
        <v>3</v>
      </c>
      <c r="K96" s="183"/>
      <c r="L96" s="184"/>
      <c r="M96" s="185">
        <v>141648.81</v>
      </c>
      <c r="N96" s="185">
        <v>0</v>
      </c>
      <c r="O96" s="121">
        <f t="shared" si="1"/>
        <v>3</v>
      </c>
    </row>
    <row r="97" spans="1:15" s="108" customFormat="1" ht="83.25" customHeight="1">
      <c r="A97" s="18"/>
      <c r="B97" s="78"/>
      <c r="C97" s="151" t="s">
        <v>535</v>
      </c>
      <c r="D97" s="78" t="s">
        <v>601</v>
      </c>
      <c r="E97" s="192">
        <v>68085</v>
      </c>
      <c r="F97" s="193">
        <v>45980</v>
      </c>
      <c r="G97" s="66" t="s">
        <v>29</v>
      </c>
      <c r="H97" s="194" t="s">
        <v>48</v>
      </c>
      <c r="I97" s="194" t="s">
        <v>313</v>
      </c>
      <c r="J97" s="195">
        <v>1</v>
      </c>
      <c r="K97" s="195"/>
      <c r="L97" s="196"/>
      <c r="M97" s="197">
        <v>93104.01</v>
      </c>
      <c r="N97" s="197">
        <v>0</v>
      </c>
      <c r="O97" s="121">
        <f t="shared" si="1"/>
        <v>1</v>
      </c>
    </row>
    <row r="98" spans="1:15" s="108" customFormat="1" ht="83.25" customHeight="1">
      <c r="A98" s="18"/>
      <c r="B98" s="78"/>
      <c r="C98" s="151" t="s">
        <v>577</v>
      </c>
      <c r="D98" s="78" t="s">
        <v>601</v>
      </c>
      <c r="E98" s="180">
        <v>71142</v>
      </c>
      <c r="F98" s="181">
        <v>46035</v>
      </c>
      <c r="G98" s="66" t="s">
        <v>29</v>
      </c>
      <c r="H98" s="194" t="s">
        <v>48</v>
      </c>
      <c r="I98" s="182" t="s">
        <v>162</v>
      </c>
      <c r="J98" s="183">
        <v>22</v>
      </c>
      <c r="K98" s="183"/>
      <c r="L98" s="184"/>
      <c r="M98" s="185">
        <v>101114.81</v>
      </c>
      <c r="N98" s="185">
        <v>0</v>
      </c>
      <c r="O98" s="121">
        <f t="shared" si="1"/>
        <v>22</v>
      </c>
    </row>
    <row r="99" spans="1:15" s="108" customFormat="1" ht="83.25" customHeight="1">
      <c r="A99" s="18"/>
      <c r="B99" s="78"/>
      <c r="C99" s="151" t="s">
        <v>573</v>
      </c>
      <c r="D99" s="78" t="s">
        <v>601</v>
      </c>
      <c r="E99" s="180">
        <v>69864</v>
      </c>
      <c r="F99" s="181">
        <v>46028</v>
      </c>
      <c r="G99" s="66" t="s">
        <v>29</v>
      </c>
      <c r="H99" s="182" t="s">
        <v>574</v>
      </c>
      <c r="I99" s="182" t="s">
        <v>86</v>
      </c>
      <c r="J99" s="183">
        <v>1</v>
      </c>
      <c r="K99" s="183"/>
      <c r="L99" s="184"/>
      <c r="M99" s="185">
        <v>84580.3</v>
      </c>
      <c r="N99" s="185">
        <v>0</v>
      </c>
      <c r="O99" s="121">
        <f t="shared" si="1"/>
        <v>1</v>
      </c>
    </row>
    <row r="100" spans="1:15" s="108" customFormat="1" ht="83.25" customHeight="1">
      <c r="A100" s="18"/>
      <c r="B100" s="78"/>
      <c r="C100" s="151" t="s">
        <v>573</v>
      </c>
      <c r="D100" s="78" t="s">
        <v>601</v>
      </c>
      <c r="E100" s="180">
        <v>69864</v>
      </c>
      <c r="F100" s="181">
        <v>46028</v>
      </c>
      <c r="G100" s="66" t="s">
        <v>29</v>
      </c>
      <c r="H100" s="182" t="s">
        <v>273</v>
      </c>
      <c r="I100" s="182" t="s">
        <v>86</v>
      </c>
      <c r="J100" s="183">
        <v>8</v>
      </c>
      <c r="K100" s="183"/>
      <c r="L100" s="184">
        <v>1</v>
      </c>
      <c r="M100" s="185">
        <v>84580.29</v>
      </c>
      <c r="N100" s="185">
        <v>0</v>
      </c>
      <c r="O100" s="121">
        <f t="shared" si="1"/>
        <v>7</v>
      </c>
    </row>
    <row r="101" spans="1:15" s="108" customFormat="1" ht="73.5" customHeight="1">
      <c r="A101" s="36"/>
      <c r="B101" s="38"/>
      <c r="C101" s="151" t="s">
        <v>145</v>
      </c>
      <c r="D101" s="78" t="s">
        <v>601</v>
      </c>
      <c r="E101" s="170">
        <v>25</v>
      </c>
      <c r="F101" s="171">
        <v>44980</v>
      </c>
      <c r="G101" s="66" t="s">
        <v>146</v>
      </c>
      <c r="H101" s="116" t="s">
        <v>147</v>
      </c>
      <c r="I101" s="182" t="s">
        <v>49</v>
      </c>
      <c r="J101" s="117">
        <v>1</v>
      </c>
      <c r="K101" s="118"/>
      <c r="L101" s="119"/>
      <c r="M101" s="173">
        <v>81777</v>
      </c>
      <c r="N10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01" s="121">
        <f t="shared" si="1"/>
        <v>1</v>
      </c>
    </row>
    <row r="102" spans="1:15" s="108" customFormat="1" ht="39" customHeight="1">
      <c r="A102" s="37"/>
      <c r="B102" s="79"/>
      <c r="C102" s="113" t="s">
        <v>508</v>
      </c>
      <c r="D102" s="78" t="s">
        <v>601</v>
      </c>
      <c r="E102" s="198">
        <v>66434</v>
      </c>
      <c r="F102" s="199">
        <v>45943</v>
      </c>
      <c r="G102" s="66" t="s">
        <v>29</v>
      </c>
      <c r="H102" s="142" t="s">
        <v>409</v>
      </c>
      <c r="I102" s="200" t="s">
        <v>527</v>
      </c>
      <c r="J102" s="201">
        <v>1</v>
      </c>
      <c r="K102" s="201"/>
      <c r="L102" s="202">
        <v>1</v>
      </c>
      <c r="M102" s="203">
        <v>16636.2</v>
      </c>
      <c r="N102" s="203">
        <v>0</v>
      </c>
      <c r="O102" s="121">
        <f t="shared" si="1"/>
        <v>0</v>
      </c>
    </row>
    <row r="103" spans="1:15" s="108" customFormat="1" ht="39" customHeight="1">
      <c r="A103" s="37"/>
      <c r="B103" s="79"/>
      <c r="C103" s="113" t="s">
        <v>508</v>
      </c>
      <c r="D103" s="78" t="s">
        <v>601</v>
      </c>
      <c r="E103" s="123">
        <v>69456</v>
      </c>
      <c r="F103" s="124">
        <v>46013</v>
      </c>
      <c r="G103" s="66" t="s">
        <v>29</v>
      </c>
      <c r="H103" s="125" t="s">
        <v>409</v>
      </c>
      <c r="I103" s="125" t="s">
        <v>547</v>
      </c>
      <c r="J103" s="126">
        <v>22</v>
      </c>
      <c r="K103" s="126"/>
      <c r="L103" s="127">
        <v>2</v>
      </c>
      <c r="M103" s="128">
        <v>18216.64</v>
      </c>
      <c r="N103" s="128">
        <v>0</v>
      </c>
      <c r="O103" s="121">
        <f t="shared" si="1"/>
        <v>20</v>
      </c>
    </row>
    <row r="104" spans="1:15" s="108" customFormat="1" ht="39" customHeight="1">
      <c r="A104" s="37"/>
      <c r="B104" s="79"/>
      <c r="C104" s="113" t="s">
        <v>528</v>
      </c>
      <c r="D104" s="78" t="s">
        <v>601</v>
      </c>
      <c r="E104" s="198">
        <v>66434</v>
      </c>
      <c r="F104" s="199">
        <v>45943</v>
      </c>
      <c r="G104" s="66" t="s">
        <v>29</v>
      </c>
      <c r="H104" s="116" t="s">
        <v>435</v>
      </c>
      <c r="I104" s="200" t="s">
        <v>529</v>
      </c>
      <c r="J104" s="201">
        <v>1</v>
      </c>
      <c r="K104" s="201"/>
      <c r="L104" s="202">
        <v>1</v>
      </c>
      <c r="M104" s="203">
        <v>16636.2</v>
      </c>
      <c r="N104" s="203">
        <v>0</v>
      </c>
      <c r="O104" s="121">
        <f t="shared" si="1"/>
        <v>0</v>
      </c>
    </row>
    <row r="105" spans="1:15" s="108" customFormat="1" ht="39" customHeight="1">
      <c r="A105" s="37"/>
      <c r="B105" s="79"/>
      <c r="C105" s="113" t="s">
        <v>142</v>
      </c>
      <c r="D105" s="78" t="s">
        <v>601</v>
      </c>
      <c r="E105" s="114">
        <v>61017</v>
      </c>
      <c r="F105" s="115">
        <v>45860</v>
      </c>
      <c r="G105" s="66" t="s">
        <v>15</v>
      </c>
      <c r="H105" s="116" t="s">
        <v>143</v>
      </c>
      <c r="I105" s="116" t="s">
        <v>306</v>
      </c>
      <c r="J105" s="117">
        <v>1</v>
      </c>
      <c r="K105" s="117"/>
      <c r="L105" s="119"/>
      <c r="M105" s="120">
        <v>21729.8</v>
      </c>
      <c r="N105" s="120">
        <v>0</v>
      </c>
      <c r="O105" s="121">
        <f t="shared" si="1"/>
        <v>1</v>
      </c>
    </row>
    <row r="106" spans="1:15" s="108" customFormat="1" ht="39" customHeight="1">
      <c r="A106" s="37"/>
      <c r="B106" s="79"/>
      <c r="C106" s="113" t="s">
        <v>192</v>
      </c>
      <c r="D106" s="78" t="s">
        <v>601</v>
      </c>
      <c r="E106" s="114">
        <v>61017</v>
      </c>
      <c r="F106" s="115">
        <v>45860</v>
      </c>
      <c r="G106" s="66" t="s">
        <v>15</v>
      </c>
      <c r="H106" s="116" t="s">
        <v>167</v>
      </c>
      <c r="I106" s="116" t="s">
        <v>488</v>
      </c>
      <c r="J106" s="117">
        <v>1</v>
      </c>
      <c r="K106" s="117"/>
      <c r="L106" s="119"/>
      <c r="M106" s="120">
        <v>21729.8</v>
      </c>
      <c r="N106" s="120">
        <v>0</v>
      </c>
      <c r="O106" s="121">
        <f t="shared" si="1"/>
        <v>1</v>
      </c>
    </row>
    <row r="107" spans="1:15" s="108" customFormat="1" ht="51" customHeight="1">
      <c r="A107" s="37"/>
      <c r="B107" s="79"/>
      <c r="C107" s="204" t="s">
        <v>66</v>
      </c>
      <c r="D107" s="78" t="s">
        <v>601</v>
      </c>
      <c r="E107" s="114">
        <v>29508</v>
      </c>
      <c r="F107" s="115">
        <v>45252</v>
      </c>
      <c r="G107" s="66" t="s">
        <v>15</v>
      </c>
      <c r="H107" s="205" t="s">
        <v>158</v>
      </c>
      <c r="I107" s="116" t="s">
        <v>239</v>
      </c>
      <c r="J107" s="117">
        <v>25</v>
      </c>
      <c r="K107" s="118"/>
      <c r="L107" s="119"/>
      <c r="M107" s="120">
        <v>2563</v>
      </c>
      <c r="N10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07" s="121">
        <f t="shared" si="1"/>
        <v>25</v>
      </c>
    </row>
    <row r="108" spans="1:15" s="108" customFormat="1" ht="29.25" customHeight="1">
      <c r="A108" s="37"/>
      <c r="B108" s="79"/>
      <c r="C108" s="206" t="s">
        <v>185</v>
      </c>
      <c r="D108" s="78" t="s">
        <v>601</v>
      </c>
      <c r="E108" s="136">
        <v>21455</v>
      </c>
      <c r="F108" s="137">
        <v>45028</v>
      </c>
      <c r="G108" s="66" t="s">
        <v>15</v>
      </c>
      <c r="H108" s="138" t="s">
        <v>186</v>
      </c>
      <c r="I108" s="138" t="s">
        <v>184</v>
      </c>
      <c r="J108" s="117">
        <v>32</v>
      </c>
      <c r="K108" s="118"/>
      <c r="L108" s="119"/>
      <c r="M108" s="139">
        <v>500</v>
      </c>
      <c r="N10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08" s="121">
        <f t="shared" si="1"/>
        <v>32</v>
      </c>
    </row>
    <row r="109" spans="1:15" s="108" customFormat="1" ht="29.25" customHeight="1">
      <c r="A109" s="37"/>
      <c r="B109" s="79"/>
      <c r="C109" s="206" t="s">
        <v>187</v>
      </c>
      <c r="D109" s="78" t="s">
        <v>601</v>
      </c>
      <c r="E109" s="136">
        <v>21455</v>
      </c>
      <c r="F109" s="137">
        <v>45028</v>
      </c>
      <c r="G109" s="66" t="s">
        <v>15</v>
      </c>
      <c r="H109" s="138" t="s">
        <v>188</v>
      </c>
      <c r="I109" s="138" t="s">
        <v>184</v>
      </c>
      <c r="J109" s="117">
        <v>12</v>
      </c>
      <c r="K109" s="118"/>
      <c r="L109" s="119"/>
      <c r="M109" s="139">
        <v>500</v>
      </c>
      <c r="N10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09" s="121">
        <f t="shared" si="1"/>
        <v>12</v>
      </c>
    </row>
    <row r="110" spans="1:15" s="108" customFormat="1" ht="29.25" customHeight="1">
      <c r="A110" s="37"/>
      <c r="B110" s="79"/>
      <c r="C110" s="206" t="s">
        <v>307</v>
      </c>
      <c r="D110" s="78" t="s">
        <v>601</v>
      </c>
      <c r="E110" s="131">
        <v>51198</v>
      </c>
      <c r="F110" s="132">
        <v>45719</v>
      </c>
      <c r="G110" s="66" t="s">
        <v>146</v>
      </c>
      <c r="H110" s="133" t="s">
        <v>308</v>
      </c>
      <c r="I110" s="133" t="s">
        <v>389</v>
      </c>
      <c r="J110" s="134">
        <v>12</v>
      </c>
      <c r="K110" s="134"/>
      <c r="L110" s="119"/>
      <c r="M110" s="135">
        <v>6850</v>
      </c>
      <c r="N110" s="135">
        <v>0</v>
      </c>
      <c r="O110" s="121">
        <f t="shared" si="1"/>
        <v>12</v>
      </c>
    </row>
    <row r="111" spans="1:15" s="108" customFormat="1" ht="29.25" customHeight="1">
      <c r="A111" s="37"/>
      <c r="B111" s="79"/>
      <c r="C111" s="113" t="s">
        <v>423</v>
      </c>
      <c r="D111" s="78" t="s">
        <v>601</v>
      </c>
      <c r="E111" s="114">
        <v>56420</v>
      </c>
      <c r="F111" s="115">
        <v>45797</v>
      </c>
      <c r="G111" s="66" t="s">
        <v>15</v>
      </c>
      <c r="H111" s="116" t="s">
        <v>424</v>
      </c>
      <c r="I111" s="116" t="s">
        <v>425</v>
      </c>
      <c r="J111" s="117">
        <v>22</v>
      </c>
      <c r="K111" s="117"/>
      <c r="L111" s="119">
        <v>7</v>
      </c>
      <c r="M111" s="120">
        <v>480</v>
      </c>
      <c r="N111" s="120">
        <v>0</v>
      </c>
      <c r="O111" s="121">
        <f t="shared" si="1"/>
        <v>15</v>
      </c>
    </row>
    <row r="112" spans="1:15" s="108" customFormat="1" ht="29.25" customHeight="1">
      <c r="A112" s="37"/>
      <c r="B112" s="79"/>
      <c r="C112" s="113" t="s">
        <v>423</v>
      </c>
      <c r="D112" s="78" t="s">
        <v>601</v>
      </c>
      <c r="E112" s="114">
        <v>62530</v>
      </c>
      <c r="F112" s="115">
        <v>45873</v>
      </c>
      <c r="G112" s="66" t="s">
        <v>15</v>
      </c>
      <c r="H112" s="116" t="s">
        <v>498</v>
      </c>
      <c r="I112" s="116" t="s">
        <v>499</v>
      </c>
      <c r="J112" s="117">
        <v>7</v>
      </c>
      <c r="K112" s="117"/>
      <c r="L112" s="179"/>
      <c r="M112" s="120">
        <v>480</v>
      </c>
      <c r="N112" s="120">
        <v>0</v>
      </c>
      <c r="O112" s="121">
        <f t="shared" si="1"/>
        <v>7</v>
      </c>
    </row>
    <row r="113" spans="1:15" s="108" customFormat="1" ht="29.25" customHeight="1">
      <c r="A113" s="37"/>
      <c r="B113" s="79"/>
      <c r="C113" s="113" t="s">
        <v>426</v>
      </c>
      <c r="D113" s="78" t="s">
        <v>601</v>
      </c>
      <c r="E113" s="114">
        <v>55652</v>
      </c>
      <c r="F113" s="115">
        <v>45797</v>
      </c>
      <c r="G113" s="66" t="s">
        <v>15</v>
      </c>
      <c r="H113" s="116" t="s">
        <v>427</v>
      </c>
      <c r="I113" s="116" t="s">
        <v>123</v>
      </c>
      <c r="J113" s="117">
        <v>1</v>
      </c>
      <c r="K113" s="117"/>
      <c r="L113" s="119"/>
      <c r="M113" s="120">
        <v>17900</v>
      </c>
      <c r="N113" s="120">
        <v>0</v>
      </c>
      <c r="O113" s="121">
        <f t="shared" si="1"/>
        <v>1</v>
      </c>
    </row>
    <row r="114" spans="1:15" s="108" customFormat="1" ht="29.25" customHeight="1">
      <c r="A114" s="37"/>
      <c r="B114" s="79"/>
      <c r="C114" s="113" t="s">
        <v>428</v>
      </c>
      <c r="D114" s="78" t="s">
        <v>601</v>
      </c>
      <c r="E114" s="114">
        <v>55652</v>
      </c>
      <c r="F114" s="115">
        <v>45797</v>
      </c>
      <c r="G114" s="66" t="s">
        <v>15</v>
      </c>
      <c r="H114" s="116" t="s">
        <v>429</v>
      </c>
      <c r="I114" s="116" t="s">
        <v>159</v>
      </c>
      <c r="J114" s="117">
        <v>1</v>
      </c>
      <c r="K114" s="117"/>
      <c r="L114" s="119"/>
      <c r="M114" s="120">
        <v>17900</v>
      </c>
      <c r="N114" s="120">
        <v>0</v>
      </c>
      <c r="O114" s="121">
        <f t="shared" si="1"/>
        <v>1</v>
      </c>
    </row>
    <row r="115" spans="1:15" s="108" customFormat="1" ht="42" customHeight="1">
      <c r="A115" s="37"/>
      <c r="B115" s="79"/>
      <c r="C115" s="206" t="s">
        <v>410</v>
      </c>
      <c r="D115" s="78" t="s">
        <v>601</v>
      </c>
      <c r="E115" s="146">
        <v>54197</v>
      </c>
      <c r="F115" s="147">
        <v>45798</v>
      </c>
      <c r="G115" s="66" t="s">
        <v>15</v>
      </c>
      <c r="H115" s="148" t="s">
        <v>411</v>
      </c>
      <c r="I115" s="148" t="s">
        <v>382</v>
      </c>
      <c r="J115" s="149">
        <v>2</v>
      </c>
      <c r="K115" s="149"/>
      <c r="L115" s="119"/>
      <c r="M115" s="150">
        <v>11197.91</v>
      </c>
      <c r="N115" s="150">
        <v>0</v>
      </c>
      <c r="O115" s="121">
        <f t="shared" si="1"/>
        <v>2</v>
      </c>
    </row>
    <row r="116" spans="1:15" s="108" customFormat="1" ht="40.5" customHeight="1">
      <c r="A116" s="36"/>
      <c r="B116" s="80"/>
      <c r="C116" s="206" t="s">
        <v>160</v>
      </c>
      <c r="D116" s="78" t="s">
        <v>601</v>
      </c>
      <c r="E116" s="170">
        <v>19324</v>
      </c>
      <c r="F116" s="171">
        <v>45000</v>
      </c>
      <c r="G116" s="66" t="s">
        <v>15</v>
      </c>
      <c r="H116" s="116" t="s">
        <v>161</v>
      </c>
      <c r="I116" s="116" t="s">
        <v>162</v>
      </c>
      <c r="J116" s="117">
        <v>1</v>
      </c>
      <c r="K116" s="118"/>
      <c r="L116" s="119"/>
      <c r="M116" s="173">
        <v>11900</v>
      </c>
      <c r="N11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16" s="121">
        <f t="shared" si="1"/>
        <v>1</v>
      </c>
    </row>
    <row r="117" spans="1:15" s="108" customFormat="1" ht="40.5" customHeight="1">
      <c r="A117" s="36"/>
      <c r="B117" s="39"/>
      <c r="C117" s="206" t="s">
        <v>627</v>
      </c>
      <c r="D117" s="78" t="s">
        <v>601</v>
      </c>
      <c r="E117" s="114">
        <v>72249</v>
      </c>
      <c r="F117" s="115">
        <v>46076</v>
      </c>
      <c r="G117" s="66" t="s">
        <v>15</v>
      </c>
      <c r="H117" s="116" t="s">
        <v>628</v>
      </c>
      <c r="I117" s="116" t="s">
        <v>629</v>
      </c>
      <c r="J117" s="117">
        <v>0</v>
      </c>
      <c r="K117" s="117">
        <v>5</v>
      </c>
      <c r="L117" s="179"/>
      <c r="M117" s="120">
        <v>13140</v>
      </c>
      <c r="N117" s="120">
        <v>0</v>
      </c>
      <c r="O117" s="121">
        <f t="shared" si="1"/>
        <v>5</v>
      </c>
    </row>
    <row r="118" spans="1:15" s="108" customFormat="1" ht="40.5" customHeight="1">
      <c r="A118" s="36"/>
      <c r="B118" s="39"/>
      <c r="C118" s="206" t="s">
        <v>270</v>
      </c>
      <c r="D118" s="78" t="s">
        <v>601</v>
      </c>
      <c r="E118" s="114">
        <v>32777</v>
      </c>
      <c r="F118" s="115">
        <v>45314</v>
      </c>
      <c r="G118" s="66" t="s">
        <v>15</v>
      </c>
      <c r="H118" s="116" t="s">
        <v>161</v>
      </c>
      <c r="I118" s="116" t="s">
        <v>240</v>
      </c>
      <c r="J118" s="117">
        <v>1</v>
      </c>
      <c r="K118" s="118"/>
      <c r="L118" s="119"/>
      <c r="M118" s="120">
        <v>11965</v>
      </c>
      <c r="N11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18" s="121">
        <f t="shared" si="1"/>
        <v>1</v>
      </c>
    </row>
    <row r="119" spans="1:15" s="108" customFormat="1" ht="40.5" customHeight="1">
      <c r="A119" s="36"/>
      <c r="B119" s="81"/>
      <c r="C119" s="206" t="s">
        <v>163</v>
      </c>
      <c r="D119" s="78" t="s">
        <v>601</v>
      </c>
      <c r="E119" s="114">
        <v>29508</v>
      </c>
      <c r="F119" s="115">
        <v>45252</v>
      </c>
      <c r="G119" s="66" t="s">
        <v>15</v>
      </c>
      <c r="H119" s="116" t="s">
        <v>164</v>
      </c>
      <c r="I119" s="116" t="s">
        <v>240</v>
      </c>
      <c r="J119" s="117">
        <v>1</v>
      </c>
      <c r="K119" s="118"/>
      <c r="L119" s="119"/>
      <c r="M119" s="120">
        <v>11965</v>
      </c>
      <c r="N11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19" s="121">
        <f t="shared" si="1"/>
        <v>1</v>
      </c>
    </row>
    <row r="120" spans="1:15" s="108" customFormat="1" ht="40.5" customHeight="1">
      <c r="A120" s="36"/>
      <c r="B120" s="39"/>
      <c r="C120" s="206" t="s">
        <v>271</v>
      </c>
      <c r="D120" s="78" t="s">
        <v>601</v>
      </c>
      <c r="E120" s="114">
        <v>32777</v>
      </c>
      <c r="F120" s="115">
        <v>45314</v>
      </c>
      <c r="G120" s="66" t="s">
        <v>15</v>
      </c>
      <c r="H120" s="116" t="s">
        <v>164</v>
      </c>
      <c r="I120" s="116" t="s">
        <v>272</v>
      </c>
      <c r="J120" s="117">
        <v>1</v>
      </c>
      <c r="K120" s="118"/>
      <c r="L120" s="119"/>
      <c r="M120" s="120">
        <v>11965</v>
      </c>
      <c r="N12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20" s="121">
        <f t="shared" si="1"/>
        <v>1</v>
      </c>
    </row>
    <row r="121" spans="1:15" s="108" customFormat="1" ht="40.5" customHeight="1">
      <c r="A121" s="36"/>
      <c r="B121" s="39"/>
      <c r="C121" s="206" t="s">
        <v>417</v>
      </c>
      <c r="D121" s="78" t="s">
        <v>601</v>
      </c>
      <c r="E121" s="140">
        <v>55564</v>
      </c>
      <c r="F121" s="141">
        <v>45915</v>
      </c>
      <c r="G121" s="66" t="s">
        <v>15</v>
      </c>
      <c r="H121" s="142" t="s">
        <v>522</v>
      </c>
      <c r="I121" s="142" t="s">
        <v>443</v>
      </c>
      <c r="J121" s="143">
        <v>99</v>
      </c>
      <c r="K121" s="143"/>
      <c r="L121" s="144"/>
      <c r="M121" s="145">
        <v>924.99</v>
      </c>
      <c r="N121" s="145">
        <v>0</v>
      </c>
      <c r="O121" s="121">
        <f t="shared" si="1"/>
        <v>99</v>
      </c>
    </row>
    <row r="122" spans="1:15" s="108" customFormat="1" ht="40.5" customHeight="1">
      <c r="A122" s="36"/>
      <c r="B122" s="39"/>
      <c r="C122" s="206" t="s">
        <v>417</v>
      </c>
      <c r="D122" s="78" t="s">
        <v>601</v>
      </c>
      <c r="E122" s="140">
        <v>56093</v>
      </c>
      <c r="F122" s="141">
        <v>45915</v>
      </c>
      <c r="G122" s="66" t="s">
        <v>15</v>
      </c>
      <c r="H122" s="142" t="s">
        <v>516</v>
      </c>
      <c r="I122" s="142" t="s">
        <v>123</v>
      </c>
      <c r="J122" s="143">
        <v>113</v>
      </c>
      <c r="K122" s="143"/>
      <c r="L122" s="144"/>
      <c r="M122" s="145">
        <v>924.99</v>
      </c>
      <c r="N122" s="145">
        <v>0</v>
      </c>
      <c r="O122" s="121">
        <f t="shared" si="1"/>
        <v>113</v>
      </c>
    </row>
    <row r="123" spans="1:15" s="108" customFormat="1" ht="40.5" customHeight="1">
      <c r="A123" s="36"/>
      <c r="B123" s="39"/>
      <c r="C123" s="206" t="s">
        <v>417</v>
      </c>
      <c r="D123" s="78" t="s">
        <v>601</v>
      </c>
      <c r="E123" s="123">
        <v>69709</v>
      </c>
      <c r="F123" s="124">
        <v>46013</v>
      </c>
      <c r="G123" s="66" t="s">
        <v>15</v>
      </c>
      <c r="H123" s="125" t="s">
        <v>548</v>
      </c>
      <c r="I123" s="125" t="s">
        <v>109</v>
      </c>
      <c r="J123" s="126">
        <v>24</v>
      </c>
      <c r="K123" s="126"/>
      <c r="L123" s="127"/>
      <c r="M123" s="128">
        <v>909</v>
      </c>
      <c r="N123" s="128">
        <v>0</v>
      </c>
      <c r="O123" s="121">
        <f t="shared" si="1"/>
        <v>24</v>
      </c>
    </row>
    <row r="124" spans="1:15" s="108" customFormat="1" ht="40.5" customHeight="1">
      <c r="A124" s="36"/>
      <c r="B124" s="39"/>
      <c r="C124" s="206" t="s">
        <v>417</v>
      </c>
      <c r="D124" s="78" t="s">
        <v>601</v>
      </c>
      <c r="E124" s="207">
        <v>71067</v>
      </c>
      <c r="F124" s="208">
        <v>45711</v>
      </c>
      <c r="G124" s="66" t="s">
        <v>15</v>
      </c>
      <c r="H124" s="116" t="s">
        <v>610</v>
      </c>
      <c r="I124" s="209" t="s">
        <v>611</v>
      </c>
      <c r="J124" s="210">
        <v>0</v>
      </c>
      <c r="K124" s="210">
        <v>86</v>
      </c>
      <c r="L124" s="211"/>
      <c r="M124" s="212">
        <v>909</v>
      </c>
      <c r="N124" s="212">
        <v>0</v>
      </c>
      <c r="O124" s="121">
        <f t="shared" si="1"/>
        <v>86</v>
      </c>
    </row>
    <row r="125" spans="1:15" s="108" customFormat="1" ht="40.5" customHeight="1">
      <c r="A125" s="36"/>
      <c r="B125" s="39"/>
      <c r="C125" s="206" t="s">
        <v>588</v>
      </c>
      <c r="D125" s="78" t="s">
        <v>601</v>
      </c>
      <c r="E125" s="114">
        <v>70039</v>
      </c>
      <c r="F125" s="115">
        <v>46048</v>
      </c>
      <c r="G125" s="66" t="s">
        <v>15</v>
      </c>
      <c r="H125" s="116" t="s">
        <v>589</v>
      </c>
      <c r="I125" s="116" t="s">
        <v>122</v>
      </c>
      <c r="J125" s="117">
        <v>2</v>
      </c>
      <c r="K125" s="117"/>
      <c r="L125" s="179">
        <v>1</v>
      </c>
      <c r="M125" s="120">
        <v>9730</v>
      </c>
      <c r="N125" s="120">
        <v>0</v>
      </c>
      <c r="O125" s="121">
        <f t="shared" si="1"/>
        <v>1</v>
      </c>
    </row>
    <row r="126" spans="1:15" s="108" customFormat="1" ht="40.5" customHeight="1">
      <c r="A126" s="36"/>
      <c r="B126" s="39"/>
      <c r="C126" s="206" t="s">
        <v>590</v>
      </c>
      <c r="D126" s="78" t="s">
        <v>601</v>
      </c>
      <c r="E126" s="114">
        <v>70039</v>
      </c>
      <c r="F126" s="115">
        <v>46048</v>
      </c>
      <c r="G126" s="66" t="s">
        <v>15</v>
      </c>
      <c r="H126" s="116" t="s">
        <v>591</v>
      </c>
      <c r="I126" s="116" t="s">
        <v>123</v>
      </c>
      <c r="J126" s="117">
        <v>1</v>
      </c>
      <c r="K126" s="117"/>
      <c r="L126" s="179"/>
      <c r="M126" s="120">
        <v>9730</v>
      </c>
      <c r="N126" s="120">
        <v>0</v>
      </c>
      <c r="O126" s="121">
        <f t="shared" si="1"/>
        <v>1</v>
      </c>
    </row>
    <row r="127" spans="1:15" s="108" customFormat="1" ht="67.5" customHeight="1">
      <c r="A127" s="36"/>
      <c r="B127" s="39"/>
      <c r="C127" s="213" t="s">
        <v>55</v>
      </c>
      <c r="D127" s="78" t="s">
        <v>601</v>
      </c>
      <c r="E127" s="214">
        <v>55899</v>
      </c>
      <c r="F127" s="215">
        <v>45817</v>
      </c>
      <c r="G127" s="66" t="s">
        <v>146</v>
      </c>
      <c r="H127" s="148" t="s">
        <v>418</v>
      </c>
      <c r="I127" s="148" t="s">
        <v>443</v>
      </c>
      <c r="J127" s="216">
        <v>60</v>
      </c>
      <c r="K127" s="216"/>
      <c r="L127" s="119"/>
      <c r="M127" s="217">
        <v>2677</v>
      </c>
      <c r="N127" s="217">
        <v>0</v>
      </c>
      <c r="O127" s="121">
        <f t="shared" si="1"/>
        <v>60</v>
      </c>
    </row>
    <row r="128" spans="1:15" s="108" customFormat="1" ht="67.5" customHeight="1">
      <c r="A128" s="36"/>
      <c r="B128" s="39"/>
      <c r="C128" s="213" t="s">
        <v>55</v>
      </c>
      <c r="D128" s="78" t="s">
        <v>601</v>
      </c>
      <c r="E128" s="214">
        <v>58141</v>
      </c>
      <c r="F128" s="215">
        <v>45817</v>
      </c>
      <c r="G128" s="66" t="s">
        <v>146</v>
      </c>
      <c r="H128" s="148" t="s">
        <v>418</v>
      </c>
      <c r="I128" s="148" t="s">
        <v>443</v>
      </c>
      <c r="J128" s="216">
        <v>57</v>
      </c>
      <c r="K128" s="216"/>
      <c r="L128" s="119"/>
      <c r="M128" s="217">
        <v>2677</v>
      </c>
      <c r="N128" s="217">
        <v>0</v>
      </c>
      <c r="O128" s="121">
        <f t="shared" si="1"/>
        <v>57</v>
      </c>
    </row>
    <row r="129" spans="1:15" s="108" customFormat="1" ht="67.5" customHeight="1">
      <c r="A129" s="36"/>
      <c r="B129" s="39"/>
      <c r="C129" s="213" t="s">
        <v>55</v>
      </c>
      <c r="D129" s="78" t="s">
        <v>601</v>
      </c>
      <c r="E129" s="214">
        <v>56930</v>
      </c>
      <c r="F129" s="215">
        <v>45817</v>
      </c>
      <c r="G129" s="66" t="s">
        <v>146</v>
      </c>
      <c r="H129" s="148" t="s">
        <v>418</v>
      </c>
      <c r="I129" s="148" t="s">
        <v>333</v>
      </c>
      <c r="J129" s="216">
        <v>34</v>
      </c>
      <c r="K129" s="216"/>
      <c r="L129" s="119">
        <v>30</v>
      </c>
      <c r="M129" s="217">
        <v>2677</v>
      </c>
      <c r="N129" s="217">
        <v>0</v>
      </c>
      <c r="O129" s="121">
        <f t="shared" si="1"/>
        <v>4</v>
      </c>
    </row>
    <row r="130" spans="1:15" s="108" customFormat="1" ht="51" customHeight="1">
      <c r="A130" s="18"/>
      <c r="B130" s="31"/>
      <c r="C130" s="218" t="s">
        <v>50</v>
      </c>
      <c r="D130" s="78" t="s">
        <v>601</v>
      </c>
      <c r="E130" s="219">
        <v>9302</v>
      </c>
      <c r="F130" s="220">
        <v>44719</v>
      </c>
      <c r="G130" s="66" t="s">
        <v>15</v>
      </c>
      <c r="H130" s="221" t="s">
        <v>51</v>
      </c>
      <c r="I130" s="222" t="s">
        <v>23</v>
      </c>
      <c r="J130" s="117">
        <v>1</v>
      </c>
      <c r="K130" s="118"/>
      <c r="L130" s="119"/>
      <c r="M130" s="223">
        <v>374.4</v>
      </c>
      <c r="N13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30" s="121">
        <f t="shared" si="1"/>
        <v>1</v>
      </c>
    </row>
    <row r="131" spans="1:15" s="108" customFormat="1" ht="51" customHeight="1">
      <c r="A131" s="18"/>
      <c r="B131" s="31"/>
      <c r="C131" s="218" t="s">
        <v>50</v>
      </c>
      <c r="D131" s="78" t="s">
        <v>601</v>
      </c>
      <c r="E131" s="157">
        <v>10677</v>
      </c>
      <c r="F131" s="158">
        <v>44782</v>
      </c>
      <c r="G131" s="66" t="s">
        <v>15</v>
      </c>
      <c r="H131" s="159" t="s">
        <v>72</v>
      </c>
      <c r="I131" s="159" t="s">
        <v>54</v>
      </c>
      <c r="J131" s="117">
        <v>37</v>
      </c>
      <c r="K131" s="118"/>
      <c r="L131" s="119"/>
      <c r="M131" s="160">
        <v>320.64</v>
      </c>
      <c r="N13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31" s="121">
        <f t="shared" si="1"/>
        <v>37</v>
      </c>
    </row>
    <row r="132" spans="1:15" s="108" customFormat="1" ht="51" customHeight="1">
      <c r="A132" s="18"/>
      <c r="B132" s="31"/>
      <c r="C132" s="218" t="s">
        <v>50</v>
      </c>
      <c r="D132" s="78" t="s">
        <v>601</v>
      </c>
      <c r="E132" s="224">
        <v>16822</v>
      </c>
      <c r="F132" s="225">
        <v>44958</v>
      </c>
      <c r="G132" s="66" t="s">
        <v>15</v>
      </c>
      <c r="H132" s="226" t="s">
        <v>130</v>
      </c>
      <c r="I132" s="226" t="s">
        <v>111</v>
      </c>
      <c r="J132" s="117">
        <v>10</v>
      </c>
      <c r="K132" s="118"/>
      <c r="L132" s="119"/>
      <c r="M132" s="227">
        <v>479</v>
      </c>
      <c r="N13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32" s="121">
        <f t="shared" si="1"/>
        <v>10</v>
      </c>
    </row>
    <row r="133" spans="1:15" s="108" customFormat="1" ht="51" customHeight="1">
      <c r="A133" s="18"/>
      <c r="B133" s="31"/>
      <c r="C133" s="218" t="s">
        <v>73</v>
      </c>
      <c r="D133" s="78" t="s">
        <v>601</v>
      </c>
      <c r="E133" s="157">
        <v>10677</v>
      </c>
      <c r="F133" s="158">
        <v>44782</v>
      </c>
      <c r="G133" s="66" t="s">
        <v>15</v>
      </c>
      <c r="H133" s="159" t="s">
        <v>74</v>
      </c>
      <c r="I133" s="159" t="s">
        <v>67</v>
      </c>
      <c r="J133" s="117">
        <v>5</v>
      </c>
      <c r="K133" s="118"/>
      <c r="L133" s="119"/>
      <c r="M133" s="160">
        <v>320.64</v>
      </c>
      <c r="N13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33" s="121">
        <f t="shared" ref="O133:O192" si="2">J133+K133-L133</f>
        <v>5</v>
      </c>
    </row>
    <row r="134" spans="1:15" s="108" customFormat="1" ht="49.5" customHeight="1">
      <c r="A134" s="18"/>
      <c r="B134" s="31"/>
      <c r="C134" s="218" t="s">
        <v>70</v>
      </c>
      <c r="D134" s="78" t="s">
        <v>601</v>
      </c>
      <c r="E134" s="157">
        <v>10677</v>
      </c>
      <c r="F134" s="158">
        <v>44782</v>
      </c>
      <c r="G134" s="66" t="s">
        <v>15</v>
      </c>
      <c r="H134" s="159" t="s">
        <v>71</v>
      </c>
      <c r="I134" s="159" t="s">
        <v>69</v>
      </c>
      <c r="J134" s="117">
        <v>44</v>
      </c>
      <c r="K134" s="118"/>
      <c r="L134" s="119"/>
      <c r="M134" s="160">
        <v>320.64</v>
      </c>
      <c r="N13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34" s="121">
        <f t="shared" si="2"/>
        <v>44</v>
      </c>
    </row>
    <row r="135" spans="1:15" s="108" customFormat="1" ht="49.5" customHeight="1">
      <c r="A135" s="18"/>
      <c r="B135" s="31"/>
      <c r="C135" s="218" t="s">
        <v>289</v>
      </c>
      <c r="D135" s="78" t="s">
        <v>601</v>
      </c>
      <c r="E135" s="114">
        <v>34598</v>
      </c>
      <c r="F135" s="115">
        <v>45371</v>
      </c>
      <c r="G135" s="66" t="s">
        <v>15</v>
      </c>
      <c r="H135" s="116" t="s">
        <v>290</v>
      </c>
      <c r="I135" s="116" t="s">
        <v>287</v>
      </c>
      <c r="J135" s="117">
        <v>6</v>
      </c>
      <c r="K135" s="118"/>
      <c r="L135" s="119">
        <v>4</v>
      </c>
      <c r="M135" s="120">
        <v>336.8</v>
      </c>
      <c r="N135" s="120">
        <v>0</v>
      </c>
      <c r="O135" s="121">
        <f t="shared" si="2"/>
        <v>2</v>
      </c>
    </row>
    <row r="136" spans="1:15" s="108" customFormat="1" ht="49.5" customHeight="1">
      <c r="A136" s="18"/>
      <c r="B136" s="31"/>
      <c r="C136" s="218" t="s">
        <v>291</v>
      </c>
      <c r="D136" s="78" t="s">
        <v>601</v>
      </c>
      <c r="E136" s="228">
        <v>35317</v>
      </c>
      <c r="F136" s="229">
        <v>45392</v>
      </c>
      <c r="G136" s="66" t="s">
        <v>15</v>
      </c>
      <c r="H136" s="116" t="s">
        <v>298</v>
      </c>
      <c r="I136" s="116" t="s">
        <v>54</v>
      </c>
      <c r="J136" s="117">
        <v>8</v>
      </c>
      <c r="K136" s="118"/>
      <c r="L136" s="119"/>
      <c r="M136" s="120">
        <v>273.43</v>
      </c>
      <c r="N136" s="120">
        <v>0</v>
      </c>
      <c r="O136" s="121">
        <f t="shared" si="2"/>
        <v>8</v>
      </c>
    </row>
    <row r="137" spans="1:15" s="108" customFormat="1" ht="49.5" customHeight="1">
      <c r="A137" s="18"/>
      <c r="B137" s="31"/>
      <c r="C137" s="218" t="s">
        <v>296</v>
      </c>
      <c r="D137" s="78" t="s">
        <v>601</v>
      </c>
      <c r="E137" s="228">
        <v>35317</v>
      </c>
      <c r="F137" s="229">
        <v>45392</v>
      </c>
      <c r="G137" s="66" t="s">
        <v>15</v>
      </c>
      <c r="H137" s="116" t="s">
        <v>297</v>
      </c>
      <c r="I137" s="116" t="s">
        <v>54</v>
      </c>
      <c r="J137" s="230">
        <v>10</v>
      </c>
      <c r="K137" s="118"/>
      <c r="L137" s="119"/>
      <c r="M137" s="231">
        <v>273.43</v>
      </c>
      <c r="N137" s="231">
        <v>0</v>
      </c>
      <c r="O137" s="121">
        <f t="shared" si="2"/>
        <v>10</v>
      </c>
    </row>
    <row r="138" spans="1:15" s="108" customFormat="1" ht="49.5" customHeight="1">
      <c r="A138" s="18"/>
      <c r="B138" s="31"/>
      <c r="C138" s="218" t="s">
        <v>343</v>
      </c>
      <c r="D138" s="78" t="s">
        <v>601</v>
      </c>
      <c r="E138" s="114">
        <v>68266</v>
      </c>
      <c r="F138" s="115">
        <v>45985</v>
      </c>
      <c r="G138" s="66" t="s">
        <v>15</v>
      </c>
      <c r="H138" s="116" t="s">
        <v>536</v>
      </c>
      <c r="I138" s="116" t="s">
        <v>537</v>
      </c>
      <c r="J138" s="117">
        <v>2</v>
      </c>
      <c r="K138" s="117"/>
      <c r="L138" s="179"/>
      <c r="M138" s="120">
        <v>3950</v>
      </c>
      <c r="N138" s="120">
        <v>0</v>
      </c>
      <c r="O138" s="121">
        <f t="shared" si="2"/>
        <v>2</v>
      </c>
    </row>
    <row r="139" spans="1:15" s="108" customFormat="1" ht="49.5" customHeight="1">
      <c r="A139" s="18"/>
      <c r="B139" s="31"/>
      <c r="C139" s="218" t="s">
        <v>343</v>
      </c>
      <c r="D139" s="78" t="s">
        <v>601</v>
      </c>
      <c r="E139" s="114">
        <v>70714</v>
      </c>
      <c r="F139" s="115">
        <v>46048</v>
      </c>
      <c r="G139" s="66" t="s">
        <v>15</v>
      </c>
      <c r="H139" s="116" t="s">
        <v>536</v>
      </c>
      <c r="I139" s="116" t="s">
        <v>537</v>
      </c>
      <c r="J139" s="117">
        <v>2</v>
      </c>
      <c r="K139" s="117"/>
      <c r="L139" s="179"/>
      <c r="M139" s="120">
        <v>3950</v>
      </c>
      <c r="N139" s="120">
        <v>0</v>
      </c>
      <c r="O139" s="121">
        <f t="shared" si="2"/>
        <v>2</v>
      </c>
    </row>
    <row r="140" spans="1:15" s="108" customFormat="1" ht="49.5" customHeight="1">
      <c r="A140" s="18"/>
      <c r="B140" s="31"/>
      <c r="C140" s="232" t="s">
        <v>209</v>
      </c>
      <c r="D140" s="78" t="s">
        <v>601</v>
      </c>
      <c r="E140" s="214">
        <v>57153</v>
      </c>
      <c r="F140" s="215">
        <v>45817</v>
      </c>
      <c r="G140" s="66" t="s">
        <v>15</v>
      </c>
      <c r="H140" s="116" t="s">
        <v>200</v>
      </c>
      <c r="I140" s="116" t="s">
        <v>466</v>
      </c>
      <c r="J140" s="216">
        <v>3</v>
      </c>
      <c r="K140" s="216"/>
      <c r="L140" s="119"/>
      <c r="M140" s="217">
        <v>206145.33</v>
      </c>
      <c r="N140" s="217">
        <v>0</v>
      </c>
      <c r="O140" s="121">
        <f t="shared" si="2"/>
        <v>3</v>
      </c>
    </row>
    <row r="141" spans="1:15" s="108" customFormat="1" ht="49.5" customHeight="1">
      <c r="A141" s="18"/>
      <c r="B141" s="31"/>
      <c r="C141" s="232" t="s">
        <v>209</v>
      </c>
      <c r="D141" s="78" t="s">
        <v>601</v>
      </c>
      <c r="E141" s="114">
        <v>60017</v>
      </c>
      <c r="F141" s="115">
        <v>45839</v>
      </c>
      <c r="G141" s="66" t="s">
        <v>15</v>
      </c>
      <c r="H141" s="116" t="s">
        <v>467</v>
      </c>
      <c r="I141" s="116" t="s">
        <v>260</v>
      </c>
      <c r="J141" s="117">
        <v>1</v>
      </c>
      <c r="K141" s="117"/>
      <c r="L141" s="119"/>
      <c r="M141" s="120">
        <v>206145.33</v>
      </c>
      <c r="N141" s="120">
        <v>0</v>
      </c>
      <c r="O141" s="121">
        <f t="shared" si="2"/>
        <v>1</v>
      </c>
    </row>
    <row r="142" spans="1:15" s="108" customFormat="1" ht="49.5" customHeight="1">
      <c r="A142" s="18"/>
      <c r="B142" s="31"/>
      <c r="C142" s="232" t="s">
        <v>209</v>
      </c>
      <c r="D142" s="78" t="s">
        <v>601</v>
      </c>
      <c r="E142" s="114">
        <v>59508</v>
      </c>
      <c r="F142" s="115">
        <v>45839</v>
      </c>
      <c r="G142" s="66" t="s">
        <v>15</v>
      </c>
      <c r="H142" s="116" t="s">
        <v>468</v>
      </c>
      <c r="I142" s="116" t="s">
        <v>469</v>
      </c>
      <c r="J142" s="117">
        <v>3</v>
      </c>
      <c r="K142" s="117"/>
      <c r="L142" s="119"/>
      <c r="M142" s="120">
        <v>206145.33</v>
      </c>
      <c r="N142" s="120">
        <v>0</v>
      </c>
      <c r="O142" s="121">
        <f t="shared" si="2"/>
        <v>3</v>
      </c>
    </row>
    <row r="143" spans="1:15" s="108" customFormat="1" ht="49.5" customHeight="1">
      <c r="A143" s="18"/>
      <c r="B143" s="31"/>
      <c r="C143" s="232" t="s">
        <v>390</v>
      </c>
      <c r="D143" s="78" t="s">
        <v>601</v>
      </c>
      <c r="E143" s="131">
        <v>51542</v>
      </c>
      <c r="F143" s="132">
        <v>45721</v>
      </c>
      <c r="G143" s="66" t="s">
        <v>29</v>
      </c>
      <c r="H143" s="133" t="s">
        <v>391</v>
      </c>
      <c r="I143" s="133" t="s">
        <v>208</v>
      </c>
      <c r="J143" s="134">
        <v>1</v>
      </c>
      <c r="K143" s="134"/>
      <c r="L143" s="119"/>
      <c r="M143" s="135">
        <v>568580.11</v>
      </c>
      <c r="N143" s="135">
        <v>0</v>
      </c>
      <c r="O143" s="121">
        <f t="shared" si="2"/>
        <v>1</v>
      </c>
    </row>
    <row r="144" spans="1:15" s="108" customFormat="1" ht="73.5" customHeight="1">
      <c r="A144" s="18"/>
      <c r="B144" s="31"/>
      <c r="C144" s="218" t="s">
        <v>384</v>
      </c>
      <c r="D144" s="78" t="s">
        <v>601</v>
      </c>
      <c r="E144" s="131">
        <v>49522</v>
      </c>
      <c r="F144" s="132">
        <v>45686</v>
      </c>
      <c r="G144" s="66" t="s">
        <v>29</v>
      </c>
      <c r="H144" s="133" t="s">
        <v>309</v>
      </c>
      <c r="I144" s="133" t="s">
        <v>385</v>
      </c>
      <c r="J144" s="134">
        <v>3</v>
      </c>
      <c r="K144" s="134"/>
      <c r="L144" s="119"/>
      <c r="M144" s="135">
        <v>67789</v>
      </c>
      <c r="N144" s="135">
        <v>0</v>
      </c>
      <c r="O144" s="121">
        <f t="shared" si="2"/>
        <v>3</v>
      </c>
    </row>
    <row r="145" spans="1:15" s="108" customFormat="1" ht="72" customHeight="1">
      <c r="A145" s="18"/>
      <c r="B145" s="31"/>
      <c r="C145" s="218" t="s">
        <v>446</v>
      </c>
      <c r="D145" s="78" t="s">
        <v>601</v>
      </c>
      <c r="E145" s="114">
        <v>58850</v>
      </c>
      <c r="F145" s="115">
        <v>45833</v>
      </c>
      <c r="G145" s="66" t="s">
        <v>29</v>
      </c>
      <c r="H145" s="116" t="s">
        <v>144</v>
      </c>
      <c r="I145" s="116" t="s">
        <v>43</v>
      </c>
      <c r="J145" s="117">
        <v>3</v>
      </c>
      <c r="K145" s="117"/>
      <c r="L145" s="119">
        <v>2</v>
      </c>
      <c r="M145" s="120">
        <v>33961.910000000003</v>
      </c>
      <c r="N145" s="120">
        <v>0</v>
      </c>
      <c r="O145" s="121">
        <f t="shared" si="2"/>
        <v>1</v>
      </c>
    </row>
    <row r="146" spans="1:15" s="108" customFormat="1" ht="29.25" customHeight="1">
      <c r="A146" s="18"/>
      <c r="B146" s="31"/>
      <c r="C146" s="218" t="s">
        <v>420</v>
      </c>
      <c r="D146" s="78" t="s">
        <v>601</v>
      </c>
      <c r="E146" s="146">
        <v>53875</v>
      </c>
      <c r="F146" s="147">
        <v>45768</v>
      </c>
      <c r="G146" s="66" t="s">
        <v>29</v>
      </c>
      <c r="H146" s="148" t="s">
        <v>421</v>
      </c>
      <c r="I146" s="148" t="s">
        <v>106</v>
      </c>
      <c r="J146" s="149">
        <v>45</v>
      </c>
      <c r="K146" s="149"/>
      <c r="L146" s="119"/>
      <c r="M146" s="150">
        <v>1600</v>
      </c>
      <c r="N146" s="150">
        <v>0</v>
      </c>
      <c r="O146" s="121">
        <f t="shared" si="2"/>
        <v>45</v>
      </c>
    </row>
    <row r="147" spans="1:15" s="108" customFormat="1" ht="29.25" customHeight="1">
      <c r="A147" s="18"/>
      <c r="B147" s="31"/>
      <c r="C147" s="218" t="s">
        <v>420</v>
      </c>
      <c r="D147" s="78" t="s">
        <v>601</v>
      </c>
      <c r="E147" s="114">
        <v>61449</v>
      </c>
      <c r="F147" s="115">
        <v>45861</v>
      </c>
      <c r="G147" s="66" t="s">
        <v>29</v>
      </c>
      <c r="H147" s="116" t="s">
        <v>421</v>
      </c>
      <c r="I147" s="116" t="s">
        <v>184</v>
      </c>
      <c r="J147" s="117">
        <v>20</v>
      </c>
      <c r="K147" s="117"/>
      <c r="L147" s="119"/>
      <c r="M147" s="120">
        <v>1600</v>
      </c>
      <c r="N147" s="120">
        <v>0</v>
      </c>
      <c r="O147" s="121">
        <f t="shared" si="2"/>
        <v>20</v>
      </c>
    </row>
    <row r="148" spans="1:15" s="108" customFormat="1" ht="54.75" customHeight="1">
      <c r="A148" s="18"/>
      <c r="B148" s="31"/>
      <c r="C148" s="218" t="s">
        <v>625</v>
      </c>
      <c r="D148" s="78" t="s">
        <v>601</v>
      </c>
      <c r="E148" s="114">
        <v>71335</v>
      </c>
      <c r="F148" s="115">
        <v>46076</v>
      </c>
      <c r="G148" s="66" t="s">
        <v>29</v>
      </c>
      <c r="H148" s="116" t="s">
        <v>421</v>
      </c>
      <c r="I148" s="116" t="s">
        <v>626</v>
      </c>
      <c r="J148" s="117">
        <v>0</v>
      </c>
      <c r="K148" s="117">
        <v>20</v>
      </c>
      <c r="L148" s="179"/>
      <c r="M148" s="120">
        <v>1360</v>
      </c>
      <c r="N148" s="120">
        <v>0</v>
      </c>
      <c r="O148" s="121">
        <f t="shared" si="2"/>
        <v>20</v>
      </c>
    </row>
    <row r="149" spans="1:15" s="108" customFormat="1" ht="56.25" customHeight="1">
      <c r="A149" s="18"/>
      <c r="B149" s="31"/>
      <c r="C149" s="218" t="s">
        <v>557</v>
      </c>
      <c r="D149" s="78" t="s">
        <v>601</v>
      </c>
      <c r="E149" s="123">
        <v>68850</v>
      </c>
      <c r="F149" s="124">
        <v>46013</v>
      </c>
      <c r="G149" s="66" t="s">
        <v>29</v>
      </c>
      <c r="H149" s="125" t="s">
        <v>558</v>
      </c>
      <c r="I149" s="125" t="s">
        <v>69</v>
      </c>
      <c r="J149" s="126">
        <v>5</v>
      </c>
      <c r="K149" s="126"/>
      <c r="L149" s="127"/>
      <c r="M149" s="128">
        <v>37500</v>
      </c>
      <c r="N149" s="128">
        <v>0</v>
      </c>
      <c r="O149" s="121">
        <f t="shared" si="2"/>
        <v>5</v>
      </c>
    </row>
    <row r="150" spans="1:15" s="108" customFormat="1" ht="40.5" customHeight="1">
      <c r="A150" s="18"/>
      <c r="B150" s="31"/>
      <c r="C150" s="113" t="s">
        <v>68</v>
      </c>
      <c r="D150" s="78" t="s">
        <v>601</v>
      </c>
      <c r="E150" s="131">
        <v>53145</v>
      </c>
      <c r="F150" s="132">
        <v>45742</v>
      </c>
      <c r="G150" s="66" t="s">
        <v>15</v>
      </c>
      <c r="H150" s="116" t="s">
        <v>399</v>
      </c>
      <c r="I150" s="133" t="s">
        <v>400</v>
      </c>
      <c r="J150" s="134">
        <v>38</v>
      </c>
      <c r="K150" s="134"/>
      <c r="L150" s="119"/>
      <c r="M150" s="135">
        <v>3362</v>
      </c>
      <c r="N150" s="135">
        <v>0</v>
      </c>
      <c r="O150" s="121">
        <f t="shared" si="2"/>
        <v>38</v>
      </c>
    </row>
    <row r="151" spans="1:15" s="108" customFormat="1" ht="40.5" customHeight="1">
      <c r="A151" s="18"/>
      <c r="B151" s="31"/>
      <c r="C151" s="113" t="s">
        <v>68</v>
      </c>
      <c r="D151" s="78" t="s">
        <v>601</v>
      </c>
      <c r="E151" s="146">
        <v>53271</v>
      </c>
      <c r="F151" s="147">
        <v>45749</v>
      </c>
      <c r="G151" s="66" t="s">
        <v>15</v>
      </c>
      <c r="H151" s="116" t="s">
        <v>349</v>
      </c>
      <c r="I151" s="148" t="s">
        <v>260</v>
      </c>
      <c r="J151" s="149">
        <v>10</v>
      </c>
      <c r="K151" s="149"/>
      <c r="L151" s="119">
        <v>2</v>
      </c>
      <c r="M151" s="150">
        <v>3362</v>
      </c>
      <c r="N151" s="150">
        <v>0</v>
      </c>
      <c r="O151" s="121">
        <f t="shared" si="2"/>
        <v>8</v>
      </c>
    </row>
    <row r="152" spans="1:15" s="108" customFormat="1" ht="58.5" customHeight="1">
      <c r="A152" s="18"/>
      <c r="B152" s="31"/>
      <c r="C152" s="113" t="s">
        <v>436</v>
      </c>
      <c r="D152" s="78" t="s">
        <v>601</v>
      </c>
      <c r="E152" s="233">
        <v>57028</v>
      </c>
      <c r="F152" s="234">
        <v>45716</v>
      </c>
      <c r="G152" s="66" t="s">
        <v>15</v>
      </c>
      <c r="H152" s="116" t="s">
        <v>437</v>
      </c>
      <c r="I152" s="235" t="s">
        <v>359</v>
      </c>
      <c r="J152" s="236">
        <v>34</v>
      </c>
      <c r="K152" s="236"/>
      <c r="L152" s="119"/>
      <c r="M152" s="237">
        <v>3362</v>
      </c>
      <c r="N152" s="237">
        <v>0</v>
      </c>
      <c r="O152" s="121">
        <f t="shared" si="2"/>
        <v>34</v>
      </c>
    </row>
    <row r="153" spans="1:15" s="108" customFormat="1" ht="58.5" customHeight="1">
      <c r="A153" s="18"/>
      <c r="B153" s="31"/>
      <c r="C153" s="113" t="s">
        <v>436</v>
      </c>
      <c r="D153" s="78" t="s">
        <v>601</v>
      </c>
      <c r="E153" s="214">
        <v>57073</v>
      </c>
      <c r="F153" s="215">
        <v>45817</v>
      </c>
      <c r="G153" s="66" t="s">
        <v>15</v>
      </c>
      <c r="H153" s="116" t="s">
        <v>473</v>
      </c>
      <c r="I153" s="235" t="s">
        <v>476</v>
      </c>
      <c r="J153" s="216">
        <v>7</v>
      </c>
      <c r="K153" s="216"/>
      <c r="L153" s="119"/>
      <c r="M153" s="217">
        <v>3362</v>
      </c>
      <c r="N153" s="217">
        <v>0</v>
      </c>
      <c r="O153" s="121">
        <f t="shared" si="2"/>
        <v>7</v>
      </c>
    </row>
    <row r="154" spans="1:15" s="108" customFormat="1" ht="58.5" customHeight="1">
      <c r="A154" s="18"/>
      <c r="B154" s="31"/>
      <c r="C154" s="113" t="s">
        <v>436</v>
      </c>
      <c r="D154" s="78" t="s">
        <v>601</v>
      </c>
      <c r="E154" s="214">
        <v>58111</v>
      </c>
      <c r="F154" s="215">
        <v>45817</v>
      </c>
      <c r="G154" s="66" t="s">
        <v>15</v>
      </c>
      <c r="H154" s="116" t="s">
        <v>472</v>
      </c>
      <c r="I154" s="235" t="s">
        <v>477</v>
      </c>
      <c r="J154" s="216">
        <v>6</v>
      </c>
      <c r="K154" s="216"/>
      <c r="L154" s="119"/>
      <c r="M154" s="217">
        <v>3356.07</v>
      </c>
      <c r="N154" s="217">
        <v>0</v>
      </c>
      <c r="O154" s="121">
        <f t="shared" si="2"/>
        <v>6</v>
      </c>
    </row>
    <row r="155" spans="1:15" s="108" customFormat="1" ht="58.5" customHeight="1">
      <c r="A155" s="18"/>
      <c r="B155" s="31"/>
      <c r="C155" s="113" t="s">
        <v>436</v>
      </c>
      <c r="D155" s="78" t="s">
        <v>601</v>
      </c>
      <c r="E155" s="114">
        <v>60594</v>
      </c>
      <c r="F155" s="115">
        <v>45860</v>
      </c>
      <c r="G155" s="66" t="s">
        <v>15</v>
      </c>
      <c r="H155" s="116" t="s">
        <v>234</v>
      </c>
      <c r="I155" s="235" t="s">
        <v>484</v>
      </c>
      <c r="J155" s="117">
        <v>18</v>
      </c>
      <c r="K155" s="117"/>
      <c r="L155" s="119"/>
      <c r="M155" s="120">
        <v>3309.61</v>
      </c>
      <c r="N155" s="120">
        <v>0</v>
      </c>
      <c r="O155" s="121">
        <f t="shared" si="2"/>
        <v>18</v>
      </c>
    </row>
    <row r="156" spans="1:15" s="108" customFormat="1" ht="58.5" customHeight="1">
      <c r="A156" s="18"/>
      <c r="B156" s="31"/>
      <c r="C156" s="113" t="s">
        <v>436</v>
      </c>
      <c r="D156" s="78" t="s">
        <v>601</v>
      </c>
      <c r="E156" s="114">
        <v>60892</v>
      </c>
      <c r="F156" s="115">
        <v>45860</v>
      </c>
      <c r="G156" s="66" t="s">
        <v>15</v>
      </c>
      <c r="H156" s="116" t="s">
        <v>485</v>
      </c>
      <c r="I156" s="235" t="s">
        <v>486</v>
      </c>
      <c r="J156" s="117">
        <v>37</v>
      </c>
      <c r="K156" s="117"/>
      <c r="L156" s="119"/>
      <c r="M156" s="120">
        <v>3356.07</v>
      </c>
      <c r="N156" s="120">
        <v>0</v>
      </c>
      <c r="O156" s="121">
        <f t="shared" si="2"/>
        <v>37</v>
      </c>
    </row>
    <row r="157" spans="1:15" s="108" customFormat="1" ht="58.5" customHeight="1">
      <c r="A157" s="18"/>
      <c r="B157" s="31"/>
      <c r="C157" s="113" t="s">
        <v>436</v>
      </c>
      <c r="D157" s="78" t="s">
        <v>601</v>
      </c>
      <c r="E157" s="114">
        <v>60723</v>
      </c>
      <c r="F157" s="115">
        <v>45860</v>
      </c>
      <c r="G157" s="66" t="s">
        <v>15</v>
      </c>
      <c r="H157" s="116" t="s">
        <v>482</v>
      </c>
      <c r="I157" s="235" t="s">
        <v>483</v>
      </c>
      <c r="J157" s="117">
        <v>6</v>
      </c>
      <c r="K157" s="117"/>
      <c r="L157" s="119"/>
      <c r="M157" s="120">
        <v>3362</v>
      </c>
      <c r="N157" s="120">
        <v>0</v>
      </c>
      <c r="O157" s="121">
        <f t="shared" si="2"/>
        <v>6</v>
      </c>
    </row>
    <row r="158" spans="1:15" s="108" customFormat="1" ht="58.5" customHeight="1">
      <c r="A158" s="18"/>
      <c r="B158" s="31"/>
      <c r="C158" s="113" t="s">
        <v>438</v>
      </c>
      <c r="D158" s="78" t="s">
        <v>601</v>
      </c>
      <c r="E158" s="233">
        <v>56778</v>
      </c>
      <c r="F158" s="234">
        <v>45805</v>
      </c>
      <c r="G158" s="66" t="s">
        <v>15</v>
      </c>
      <c r="H158" s="116" t="s">
        <v>439</v>
      </c>
      <c r="I158" s="235" t="s">
        <v>440</v>
      </c>
      <c r="J158" s="236">
        <v>57</v>
      </c>
      <c r="K158" s="236"/>
      <c r="L158" s="119">
        <v>20</v>
      </c>
      <c r="M158" s="237">
        <v>3362</v>
      </c>
      <c r="N158" s="237">
        <v>0</v>
      </c>
      <c r="O158" s="121">
        <f t="shared" si="2"/>
        <v>37</v>
      </c>
    </row>
    <row r="159" spans="1:15" s="108" customFormat="1" ht="58.5" customHeight="1">
      <c r="A159" s="18"/>
      <c r="B159" s="31"/>
      <c r="C159" s="113" t="s">
        <v>438</v>
      </c>
      <c r="D159" s="78" t="s">
        <v>601</v>
      </c>
      <c r="E159" s="214">
        <v>56613</v>
      </c>
      <c r="F159" s="215">
        <v>45817</v>
      </c>
      <c r="G159" s="66" t="s">
        <v>15</v>
      </c>
      <c r="H159" s="116" t="s">
        <v>474</v>
      </c>
      <c r="I159" s="235" t="s">
        <v>478</v>
      </c>
      <c r="J159" s="216">
        <v>6</v>
      </c>
      <c r="K159" s="216"/>
      <c r="L159" s="119"/>
      <c r="M159" s="217">
        <v>3362</v>
      </c>
      <c r="N159" s="217">
        <v>0</v>
      </c>
      <c r="O159" s="121">
        <f t="shared" si="2"/>
        <v>6</v>
      </c>
    </row>
    <row r="160" spans="1:15" s="108" customFormat="1" ht="58.5" customHeight="1">
      <c r="A160" s="18"/>
      <c r="B160" s="31"/>
      <c r="C160" s="113" t="s">
        <v>438</v>
      </c>
      <c r="D160" s="78" t="s">
        <v>601</v>
      </c>
      <c r="E160" s="114">
        <v>60635</v>
      </c>
      <c r="F160" s="115">
        <v>45860</v>
      </c>
      <c r="G160" s="66" t="s">
        <v>15</v>
      </c>
      <c r="H160" s="116" t="s">
        <v>475</v>
      </c>
      <c r="I160" s="235" t="s">
        <v>479</v>
      </c>
      <c r="J160" s="117">
        <v>32</v>
      </c>
      <c r="K160" s="117"/>
      <c r="L160" s="119"/>
      <c r="M160" s="120">
        <v>3352.46</v>
      </c>
      <c r="N160" s="120">
        <v>0</v>
      </c>
      <c r="O160" s="121">
        <f t="shared" si="2"/>
        <v>32</v>
      </c>
    </row>
    <row r="161" spans="1:15" s="108" customFormat="1" ht="58.5" customHeight="1">
      <c r="A161" s="18"/>
      <c r="B161" s="31"/>
      <c r="C161" s="113" t="s">
        <v>438</v>
      </c>
      <c r="D161" s="78" t="s">
        <v>601</v>
      </c>
      <c r="E161" s="114">
        <v>60590</v>
      </c>
      <c r="F161" s="115">
        <v>45860</v>
      </c>
      <c r="G161" s="66" t="s">
        <v>15</v>
      </c>
      <c r="H161" s="116" t="s">
        <v>482</v>
      </c>
      <c r="I161" s="235" t="s">
        <v>483</v>
      </c>
      <c r="J161" s="117">
        <v>34</v>
      </c>
      <c r="K161" s="117"/>
      <c r="L161" s="119"/>
      <c r="M161" s="120">
        <v>3362</v>
      </c>
      <c r="N161" s="120">
        <v>0</v>
      </c>
      <c r="O161" s="121">
        <f t="shared" si="2"/>
        <v>34</v>
      </c>
    </row>
    <row r="162" spans="1:15" s="108" customFormat="1" ht="58.5" customHeight="1">
      <c r="A162" s="18"/>
      <c r="B162" s="31"/>
      <c r="C162" s="113" t="s">
        <v>442</v>
      </c>
      <c r="D162" s="78" t="s">
        <v>601</v>
      </c>
      <c r="E162" s="214">
        <v>57976</v>
      </c>
      <c r="F162" s="215">
        <v>45817</v>
      </c>
      <c r="G162" s="66" t="s">
        <v>15</v>
      </c>
      <c r="H162" s="116" t="s">
        <v>472</v>
      </c>
      <c r="I162" s="235" t="s">
        <v>477</v>
      </c>
      <c r="J162" s="216">
        <v>14</v>
      </c>
      <c r="K162" s="216"/>
      <c r="L162" s="119"/>
      <c r="M162" s="217">
        <v>3065.29</v>
      </c>
      <c r="N162" s="217">
        <v>0</v>
      </c>
      <c r="O162" s="121">
        <f t="shared" si="2"/>
        <v>14</v>
      </c>
    </row>
    <row r="163" spans="1:15" s="108" customFormat="1" ht="58.5" customHeight="1">
      <c r="A163" s="18"/>
      <c r="B163" s="31"/>
      <c r="C163" s="113" t="s">
        <v>442</v>
      </c>
      <c r="D163" s="78" t="s">
        <v>601</v>
      </c>
      <c r="E163" s="214">
        <v>57047</v>
      </c>
      <c r="F163" s="215">
        <v>45817</v>
      </c>
      <c r="G163" s="66" t="s">
        <v>15</v>
      </c>
      <c r="H163" s="116" t="s">
        <v>480</v>
      </c>
      <c r="I163" s="235" t="s">
        <v>481</v>
      </c>
      <c r="J163" s="216">
        <v>51</v>
      </c>
      <c r="K163" s="216"/>
      <c r="L163" s="119"/>
      <c r="M163" s="217">
        <v>3065.28</v>
      </c>
      <c r="N163" s="217">
        <v>0</v>
      </c>
      <c r="O163" s="121">
        <f t="shared" si="2"/>
        <v>51</v>
      </c>
    </row>
    <row r="164" spans="1:15" s="108" customFormat="1" ht="58.5" customHeight="1">
      <c r="A164" s="18"/>
      <c r="B164" s="31"/>
      <c r="C164" s="113" t="s">
        <v>442</v>
      </c>
      <c r="D164" s="78" t="s">
        <v>601</v>
      </c>
      <c r="E164" s="140">
        <v>62978</v>
      </c>
      <c r="F164" s="141">
        <v>45915</v>
      </c>
      <c r="G164" s="66" t="s">
        <v>15</v>
      </c>
      <c r="H164" s="116" t="s">
        <v>439</v>
      </c>
      <c r="I164" s="142" t="s">
        <v>503</v>
      </c>
      <c r="J164" s="143">
        <v>1</v>
      </c>
      <c r="K164" s="143"/>
      <c r="L164" s="144"/>
      <c r="M164" s="145">
        <v>3065.29</v>
      </c>
      <c r="N164" s="145">
        <v>0</v>
      </c>
      <c r="O164" s="121">
        <f t="shared" si="2"/>
        <v>1</v>
      </c>
    </row>
    <row r="165" spans="1:15" s="108" customFormat="1" ht="36" customHeight="1">
      <c r="A165" s="18"/>
      <c r="B165" s="31"/>
      <c r="C165" s="130" t="s">
        <v>350</v>
      </c>
      <c r="D165" s="78" t="s">
        <v>601</v>
      </c>
      <c r="E165" s="131">
        <v>47783</v>
      </c>
      <c r="F165" s="132">
        <v>45664</v>
      </c>
      <c r="G165" s="66" t="s">
        <v>15</v>
      </c>
      <c r="H165" s="133" t="s">
        <v>351</v>
      </c>
      <c r="I165" s="133" t="s">
        <v>201</v>
      </c>
      <c r="J165" s="134">
        <v>7</v>
      </c>
      <c r="K165" s="134"/>
      <c r="L165" s="119">
        <v>2</v>
      </c>
      <c r="M165" s="135">
        <v>17765.84</v>
      </c>
      <c r="N165" s="135">
        <v>0</v>
      </c>
      <c r="O165" s="121">
        <f t="shared" si="2"/>
        <v>5</v>
      </c>
    </row>
    <row r="166" spans="1:15" s="108" customFormat="1" ht="36" customHeight="1">
      <c r="A166" s="18"/>
      <c r="B166" s="31"/>
      <c r="C166" s="130" t="s">
        <v>350</v>
      </c>
      <c r="D166" s="78" t="s">
        <v>601</v>
      </c>
      <c r="E166" s="131">
        <v>48863</v>
      </c>
      <c r="F166" s="132">
        <v>45686</v>
      </c>
      <c r="G166" s="66" t="s">
        <v>15</v>
      </c>
      <c r="H166" s="133" t="s">
        <v>383</v>
      </c>
      <c r="I166" s="133" t="s">
        <v>333</v>
      </c>
      <c r="J166" s="134">
        <v>3</v>
      </c>
      <c r="K166" s="134"/>
      <c r="L166" s="119"/>
      <c r="M166" s="135">
        <v>17765.84</v>
      </c>
      <c r="N166" s="135">
        <v>0</v>
      </c>
      <c r="O166" s="121">
        <f t="shared" si="2"/>
        <v>3</v>
      </c>
    </row>
    <row r="167" spans="1:15" s="108" customFormat="1" ht="36" customHeight="1">
      <c r="A167" s="18"/>
      <c r="B167" s="31"/>
      <c r="C167" s="130" t="s">
        <v>350</v>
      </c>
      <c r="D167" s="78" t="s">
        <v>601</v>
      </c>
      <c r="E167" s="114">
        <v>53201</v>
      </c>
      <c r="F167" s="115">
        <v>45749</v>
      </c>
      <c r="G167" s="66" t="s">
        <v>15</v>
      </c>
      <c r="H167" s="116" t="s">
        <v>408</v>
      </c>
      <c r="I167" s="116" t="s">
        <v>106</v>
      </c>
      <c r="J167" s="117">
        <v>4</v>
      </c>
      <c r="K167" s="117"/>
      <c r="L167" s="119"/>
      <c r="M167" s="120">
        <v>17765.84</v>
      </c>
      <c r="N167" s="120">
        <v>0</v>
      </c>
      <c r="O167" s="121">
        <f t="shared" si="2"/>
        <v>4</v>
      </c>
    </row>
    <row r="168" spans="1:15" s="108" customFormat="1" ht="36" customHeight="1">
      <c r="A168" s="18"/>
      <c r="B168" s="31"/>
      <c r="C168" s="130" t="s">
        <v>350</v>
      </c>
      <c r="D168" s="78" t="s">
        <v>601</v>
      </c>
      <c r="E168" s="146">
        <v>54605</v>
      </c>
      <c r="F168" s="147">
        <v>45768</v>
      </c>
      <c r="G168" s="66" t="s">
        <v>15</v>
      </c>
      <c r="H168" s="116" t="s">
        <v>408</v>
      </c>
      <c r="I168" s="148" t="s">
        <v>184</v>
      </c>
      <c r="J168" s="149">
        <v>8</v>
      </c>
      <c r="K168" s="149"/>
      <c r="L168" s="119"/>
      <c r="M168" s="150">
        <v>17765.84</v>
      </c>
      <c r="N168" s="150">
        <v>0</v>
      </c>
      <c r="O168" s="121">
        <f t="shared" si="2"/>
        <v>8</v>
      </c>
    </row>
    <row r="169" spans="1:15" s="108" customFormat="1" ht="36" customHeight="1">
      <c r="A169" s="18"/>
      <c r="B169" s="31"/>
      <c r="C169" s="130" t="s">
        <v>441</v>
      </c>
      <c r="D169" s="78" t="s">
        <v>601</v>
      </c>
      <c r="E169" s="114">
        <v>61334</v>
      </c>
      <c r="F169" s="115">
        <v>45861</v>
      </c>
      <c r="G169" s="66" t="s">
        <v>15</v>
      </c>
      <c r="H169" s="116" t="s">
        <v>489</v>
      </c>
      <c r="I169" s="116" t="s">
        <v>83</v>
      </c>
      <c r="J169" s="117">
        <v>19</v>
      </c>
      <c r="K169" s="117"/>
      <c r="L169" s="119">
        <v>5</v>
      </c>
      <c r="M169" s="120">
        <v>634.74</v>
      </c>
      <c r="N169" s="120">
        <v>0</v>
      </c>
      <c r="O169" s="121">
        <f t="shared" si="2"/>
        <v>14</v>
      </c>
    </row>
    <row r="170" spans="1:15" s="108" customFormat="1" ht="36" customHeight="1">
      <c r="A170" s="18"/>
      <c r="B170" s="31"/>
      <c r="C170" s="130" t="s">
        <v>519</v>
      </c>
      <c r="D170" s="78" t="s">
        <v>601</v>
      </c>
      <c r="E170" s="140">
        <v>64709</v>
      </c>
      <c r="F170" s="141">
        <v>45915</v>
      </c>
      <c r="G170" s="66" t="s">
        <v>15</v>
      </c>
      <c r="H170" s="142" t="s">
        <v>520</v>
      </c>
      <c r="I170" s="142" t="s">
        <v>339</v>
      </c>
      <c r="J170" s="143">
        <v>9</v>
      </c>
      <c r="K170" s="143"/>
      <c r="L170" s="144"/>
      <c r="M170" s="145">
        <v>634.74</v>
      </c>
      <c r="N170" s="145">
        <v>0</v>
      </c>
      <c r="O170" s="121">
        <f t="shared" si="2"/>
        <v>9</v>
      </c>
    </row>
    <row r="171" spans="1:15" s="108" customFormat="1" ht="36" customHeight="1">
      <c r="A171" s="18"/>
      <c r="B171" s="31"/>
      <c r="C171" s="130" t="s">
        <v>521</v>
      </c>
      <c r="D171" s="78" t="s">
        <v>601</v>
      </c>
      <c r="E171" s="140">
        <v>64709</v>
      </c>
      <c r="F171" s="141">
        <v>45915</v>
      </c>
      <c r="G171" s="66" t="s">
        <v>15</v>
      </c>
      <c r="H171" s="142" t="s">
        <v>520</v>
      </c>
      <c r="I171" s="142" t="s">
        <v>339</v>
      </c>
      <c r="J171" s="143">
        <v>12</v>
      </c>
      <c r="K171" s="143"/>
      <c r="L171" s="144"/>
      <c r="M171" s="145">
        <v>634.74</v>
      </c>
      <c r="N171" s="145">
        <v>0</v>
      </c>
      <c r="O171" s="121">
        <f t="shared" si="2"/>
        <v>12</v>
      </c>
    </row>
    <row r="172" spans="1:15" s="108" customFormat="1" ht="43.5" customHeight="1">
      <c r="A172" s="18"/>
      <c r="B172" s="31"/>
      <c r="C172" s="130" t="s">
        <v>303</v>
      </c>
      <c r="D172" s="78" t="s">
        <v>601</v>
      </c>
      <c r="E172" s="114">
        <v>36492</v>
      </c>
      <c r="F172" s="115">
        <v>45420</v>
      </c>
      <c r="G172" s="66" t="s">
        <v>15</v>
      </c>
      <c r="H172" s="116" t="s">
        <v>304</v>
      </c>
      <c r="I172" s="116" t="s">
        <v>305</v>
      </c>
      <c r="J172" s="117">
        <v>29</v>
      </c>
      <c r="K172" s="118"/>
      <c r="L172" s="119">
        <v>15</v>
      </c>
      <c r="M172" s="120">
        <v>862.5</v>
      </c>
      <c r="N172" s="120">
        <v>0</v>
      </c>
      <c r="O172" s="121">
        <f t="shared" si="2"/>
        <v>14</v>
      </c>
    </row>
    <row r="173" spans="1:15" s="108" customFormat="1" ht="40.5" customHeight="1">
      <c r="A173" s="18"/>
      <c r="B173" s="31"/>
      <c r="C173" s="113" t="s">
        <v>93</v>
      </c>
      <c r="D173" s="78" t="s">
        <v>601</v>
      </c>
      <c r="E173" s="238">
        <v>12141</v>
      </c>
      <c r="F173" s="239">
        <v>44838</v>
      </c>
      <c r="G173" s="66" t="s">
        <v>15</v>
      </c>
      <c r="H173" s="116" t="s">
        <v>94</v>
      </c>
      <c r="I173" s="240" t="s">
        <v>95</v>
      </c>
      <c r="J173" s="117">
        <v>6</v>
      </c>
      <c r="K173" s="118"/>
      <c r="L173" s="119"/>
      <c r="M173" s="241">
        <v>33700</v>
      </c>
      <c r="N17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3" s="121">
        <f t="shared" si="2"/>
        <v>6</v>
      </c>
    </row>
    <row r="174" spans="1:15" s="108" customFormat="1" ht="40.5" customHeight="1">
      <c r="A174" s="18"/>
      <c r="B174" s="31"/>
      <c r="C174" s="113" t="s">
        <v>96</v>
      </c>
      <c r="D174" s="78" t="s">
        <v>601</v>
      </c>
      <c r="E174" s="238">
        <v>12141</v>
      </c>
      <c r="F174" s="239">
        <v>44838</v>
      </c>
      <c r="G174" s="66" t="s">
        <v>15</v>
      </c>
      <c r="H174" s="116" t="s">
        <v>97</v>
      </c>
      <c r="I174" s="240" t="s">
        <v>98</v>
      </c>
      <c r="J174" s="117">
        <v>3</v>
      </c>
      <c r="K174" s="118"/>
      <c r="L174" s="119"/>
      <c r="M174" s="241">
        <v>33700</v>
      </c>
      <c r="N17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4" s="121">
        <f t="shared" si="2"/>
        <v>3</v>
      </c>
    </row>
    <row r="175" spans="1:15" s="108" customFormat="1" ht="40.5" customHeight="1">
      <c r="A175" s="18"/>
      <c r="B175" s="31"/>
      <c r="C175" s="113" t="s">
        <v>99</v>
      </c>
      <c r="D175" s="78" t="s">
        <v>601</v>
      </c>
      <c r="E175" s="114">
        <v>13026</v>
      </c>
      <c r="F175" s="115">
        <v>44880</v>
      </c>
      <c r="G175" s="66" t="s">
        <v>15</v>
      </c>
      <c r="H175" s="116" t="s">
        <v>100</v>
      </c>
      <c r="I175" s="116" t="s">
        <v>89</v>
      </c>
      <c r="J175" s="117">
        <v>15</v>
      </c>
      <c r="K175" s="118"/>
      <c r="L175" s="119">
        <v>2</v>
      </c>
      <c r="M175" s="120">
        <v>11941</v>
      </c>
      <c r="N17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23882</v>
      </c>
      <c r="O175" s="121">
        <f t="shared" si="2"/>
        <v>13</v>
      </c>
    </row>
    <row r="176" spans="1:15" s="108" customFormat="1" ht="40.5" customHeight="1">
      <c r="A176" s="18"/>
      <c r="B176" s="31"/>
      <c r="C176" s="113" t="s">
        <v>101</v>
      </c>
      <c r="D176" s="78" t="s">
        <v>601</v>
      </c>
      <c r="E176" s="114">
        <v>13026</v>
      </c>
      <c r="F176" s="115">
        <v>44880</v>
      </c>
      <c r="G176" s="66" t="s">
        <v>15</v>
      </c>
      <c r="H176" s="116" t="s">
        <v>102</v>
      </c>
      <c r="I176" s="116" t="s">
        <v>103</v>
      </c>
      <c r="J176" s="117">
        <v>3</v>
      </c>
      <c r="K176" s="118"/>
      <c r="L176" s="119"/>
      <c r="M176" s="120">
        <v>11941</v>
      </c>
      <c r="N17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6" s="121">
        <f t="shared" si="2"/>
        <v>3</v>
      </c>
    </row>
    <row r="177" spans="1:15" s="108" customFormat="1" ht="32.25" customHeight="1">
      <c r="A177" s="18"/>
      <c r="B177" s="31"/>
      <c r="C177" s="113" t="s">
        <v>168</v>
      </c>
      <c r="D177" s="78" t="s">
        <v>601</v>
      </c>
      <c r="E177" s="114">
        <v>21059</v>
      </c>
      <c r="F177" s="115">
        <v>45021</v>
      </c>
      <c r="G177" s="66" t="s">
        <v>15</v>
      </c>
      <c r="H177" s="116" t="s">
        <v>169</v>
      </c>
      <c r="I177" s="116" t="s">
        <v>170</v>
      </c>
      <c r="J177" s="117">
        <v>1</v>
      </c>
      <c r="K177" s="118"/>
      <c r="L177" s="119"/>
      <c r="M177" s="120">
        <v>25886.9</v>
      </c>
      <c r="N17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7" s="121">
        <f t="shared" si="2"/>
        <v>1</v>
      </c>
    </row>
    <row r="178" spans="1:15" s="108" customFormat="1" ht="32.25" customHeight="1">
      <c r="A178" s="18"/>
      <c r="B178" s="31"/>
      <c r="C178" s="113" t="s">
        <v>171</v>
      </c>
      <c r="D178" s="78" t="s">
        <v>601</v>
      </c>
      <c r="E178" s="114">
        <v>21059</v>
      </c>
      <c r="F178" s="115">
        <v>45021</v>
      </c>
      <c r="G178" s="66" t="s">
        <v>15</v>
      </c>
      <c r="H178" s="116" t="s">
        <v>172</v>
      </c>
      <c r="I178" s="116" t="s">
        <v>123</v>
      </c>
      <c r="J178" s="117">
        <v>2</v>
      </c>
      <c r="K178" s="118"/>
      <c r="L178" s="119"/>
      <c r="M178" s="120">
        <v>25886.9</v>
      </c>
      <c r="N17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8" s="121">
        <f t="shared" si="2"/>
        <v>2</v>
      </c>
    </row>
    <row r="179" spans="1:15" s="108" customFormat="1" ht="32.25" customHeight="1">
      <c r="A179" s="18"/>
      <c r="B179" s="31"/>
      <c r="C179" s="113" t="s">
        <v>215</v>
      </c>
      <c r="D179" s="78" t="s">
        <v>601</v>
      </c>
      <c r="E179" s="242">
        <v>24322</v>
      </c>
      <c r="F179" s="243">
        <v>45098</v>
      </c>
      <c r="G179" s="66" t="s">
        <v>15</v>
      </c>
      <c r="H179" s="116" t="s">
        <v>216</v>
      </c>
      <c r="I179" s="244" t="s">
        <v>217</v>
      </c>
      <c r="J179" s="117">
        <v>1</v>
      </c>
      <c r="K179" s="118"/>
      <c r="L179" s="119"/>
      <c r="M179" s="245">
        <v>25886.9</v>
      </c>
      <c r="N17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79" s="121">
        <f t="shared" si="2"/>
        <v>1</v>
      </c>
    </row>
    <row r="180" spans="1:15" s="108" customFormat="1" ht="32.25" customHeight="1">
      <c r="A180" s="18"/>
      <c r="B180" s="31"/>
      <c r="C180" s="113" t="s">
        <v>215</v>
      </c>
      <c r="D180" s="78" t="s">
        <v>601</v>
      </c>
      <c r="E180" s="165">
        <v>27528</v>
      </c>
      <c r="F180" s="166">
        <v>45202</v>
      </c>
      <c r="G180" s="66" t="s">
        <v>15</v>
      </c>
      <c r="H180" s="116" t="s">
        <v>216</v>
      </c>
      <c r="I180" s="167" t="s">
        <v>225</v>
      </c>
      <c r="J180" s="117">
        <v>2</v>
      </c>
      <c r="K180" s="118"/>
      <c r="L180" s="119"/>
      <c r="M180" s="168">
        <v>25886.9</v>
      </c>
      <c r="N18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0" s="121">
        <f t="shared" si="2"/>
        <v>2</v>
      </c>
    </row>
    <row r="181" spans="1:15" s="108" customFormat="1" ht="32.25" customHeight="1">
      <c r="A181" s="18"/>
      <c r="B181" s="31"/>
      <c r="C181" s="113" t="s">
        <v>81</v>
      </c>
      <c r="D181" s="78" t="s">
        <v>601</v>
      </c>
      <c r="E181" s="114">
        <v>11356</v>
      </c>
      <c r="F181" s="115">
        <v>44803</v>
      </c>
      <c r="G181" s="66" t="s">
        <v>15</v>
      </c>
      <c r="H181" s="116" t="s">
        <v>82</v>
      </c>
      <c r="I181" s="116" t="s">
        <v>83</v>
      </c>
      <c r="J181" s="117">
        <v>3</v>
      </c>
      <c r="K181" s="118"/>
      <c r="L181" s="119"/>
      <c r="M181" s="120">
        <v>20000</v>
      </c>
      <c r="N181" s="120">
        <v>0</v>
      </c>
      <c r="O181" s="121">
        <f t="shared" si="2"/>
        <v>3</v>
      </c>
    </row>
    <row r="182" spans="1:15" s="108" customFormat="1" ht="32.25" customHeight="1">
      <c r="A182" s="18"/>
      <c r="B182" s="31"/>
      <c r="C182" s="113" t="s">
        <v>84</v>
      </c>
      <c r="D182" s="78" t="s">
        <v>601</v>
      </c>
      <c r="E182" s="114">
        <v>11356</v>
      </c>
      <c r="F182" s="115">
        <v>44803</v>
      </c>
      <c r="G182" s="66" t="s">
        <v>15</v>
      </c>
      <c r="H182" s="116" t="s">
        <v>85</v>
      </c>
      <c r="I182" s="116" t="s">
        <v>86</v>
      </c>
      <c r="J182" s="117">
        <v>12</v>
      </c>
      <c r="K182" s="118"/>
      <c r="L182" s="119">
        <v>3</v>
      </c>
      <c r="M182" s="120">
        <v>20000</v>
      </c>
      <c r="N18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60000</v>
      </c>
      <c r="O182" s="121">
        <f t="shared" si="2"/>
        <v>9</v>
      </c>
    </row>
    <row r="183" spans="1:15" s="108" customFormat="1" ht="32.25" customHeight="1">
      <c r="A183" s="18"/>
      <c r="B183" s="31"/>
      <c r="C183" s="113" t="s">
        <v>87</v>
      </c>
      <c r="D183" s="78" t="s">
        <v>601</v>
      </c>
      <c r="E183" s="114">
        <v>11356</v>
      </c>
      <c r="F183" s="115">
        <v>44803</v>
      </c>
      <c r="G183" s="66" t="s">
        <v>15</v>
      </c>
      <c r="H183" s="116" t="s">
        <v>88</v>
      </c>
      <c r="I183" s="116" t="s">
        <v>89</v>
      </c>
      <c r="J183" s="117">
        <v>31</v>
      </c>
      <c r="K183" s="118"/>
      <c r="L183" s="119"/>
      <c r="M183" s="120">
        <v>20000</v>
      </c>
      <c r="N18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3" s="121">
        <f t="shared" si="2"/>
        <v>31</v>
      </c>
    </row>
    <row r="184" spans="1:15" s="108" customFormat="1" ht="32.25" customHeight="1">
      <c r="A184" s="18"/>
      <c r="B184" s="31"/>
      <c r="C184" s="113" t="s">
        <v>90</v>
      </c>
      <c r="D184" s="78" t="s">
        <v>601</v>
      </c>
      <c r="E184" s="114">
        <v>11356</v>
      </c>
      <c r="F184" s="115">
        <v>44803</v>
      </c>
      <c r="G184" s="66" t="s">
        <v>15</v>
      </c>
      <c r="H184" s="116" t="s">
        <v>91</v>
      </c>
      <c r="I184" s="116" t="s">
        <v>92</v>
      </c>
      <c r="J184" s="117">
        <v>10</v>
      </c>
      <c r="K184" s="118"/>
      <c r="L184" s="119"/>
      <c r="M184" s="120">
        <v>20000</v>
      </c>
      <c r="N18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4" s="121">
        <f t="shared" si="2"/>
        <v>10</v>
      </c>
    </row>
    <row r="185" spans="1:15" s="108" customFormat="1" ht="37.5" customHeight="1">
      <c r="A185" s="18"/>
      <c r="B185" s="31"/>
      <c r="C185" s="113" t="s">
        <v>218</v>
      </c>
      <c r="D185" s="78" t="s">
        <v>601</v>
      </c>
      <c r="E185" s="114">
        <v>29936</v>
      </c>
      <c r="F185" s="115">
        <v>45259</v>
      </c>
      <c r="G185" s="66" t="s">
        <v>15</v>
      </c>
      <c r="H185" s="116" t="s">
        <v>219</v>
      </c>
      <c r="I185" s="116" t="s">
        <v>235</v>
      </c>
      <c r="J185" s="117">
        <v>2</v>
      </c>
      <c r="K185" s="118"/>
      <c r="L185" s="119"/>
      <c r="M185" s="120">
        <v>25511.360000000001</v>
      </c>
      <c r="N18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5" s="121">
        <f t="shared" si="2"/>
        <v>2</v>
      </c>
    </row>
    <row r="186" spans="1:15" s="108" customFormat="1" ht="37.5" customHeight="1">
      <c r="A186" s="18"/>
      <c r="B186" s="31"/>
      <c r="C186" s="113" t="s">
        <v>193</v>
      </c>
      <c r="D186" s="78" t="s">
        <v>601</v>
      </c>
      <c r="E186" s="242">
        <v>24149</v>
      </c>
      <c r="F186" s="243">
        <v>45098</v>
      </c>
      <c r="G186" s="66" t="s">
        <v>15</v>
      </c>
      <c r="H186" s="116" t="s">
        <v>194</v>
      </c>
      <c r="I186" s="244" t="s">
        <v>211</v>
      </c>
      <c r="J186" s="117">
        <v>1</v>
      </c>
      <c r="K186" s="118"/>
      <c r="L186" s="119"/>
      <c r="M186" s="245">
        <v>25511.360000000001</v>
      </c>
      <c r="N18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6" s="121">
        <f t="shared" si="2"/>
        <v>1</v>
      </c>
    </row>
    <row r="187" spans="1:15" s="108" customFormat="1" ht="37.5" customHeight="1">
      <c r="A187" s="18"/>
      <c r="B187" s="31"/>
      <c r="C187" s="113" t="s">
        <v>193</v>
      </c>
      <c r="D187" s="78" t="s">
        <v>601</v>
      </c>
      <c r="E187" s="114">
        <v>28124</v>
      </c>
      <c r="F187" s="115">
        <v>45217</v>
      </c>
      <c r="G187" s="66" t="s">
        <v>15</v>
      </c>
      <c r="H187" s="116" t="s">
        <v>194</v>
      </c>
      <c r="I187" s="116" t="s">
        <v>228</v>
      </c>
      <c r="J187" s="117">
        <v>1</v>
      </c>
      <c r="K187" s="118"/>
      <c r="L187" s="119"/>
      <c r="M187" s="120">
        <v>25511.360000000001</v>
      </c>
      <c r="N18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7" s="121">
        <f t="shared" si="2"/>
        <v>1</v>
      </c>
    </row>
    <row r="188" spans="1:15" s="108" customFormat="1" ht="37.5" customHeight="1">
      <c r="A188" s="18"/>
      <c r="B188" s="31"/>
      <c r="C188" s="113" t="s">
        <v>193</v>
      </c>
      <c r="D188" s="78" t="s">
        <v>601</v>
      </c>
      <c r="E188" s="114">
        <v>29936</v>
      </c>
      <c r="F188" s="115">
        <v>45259</v>
      </c>
      <c r="G188" s="66" t="s">
        <v>15</v>
      </c>
      <c r="H188" s="116" t="s">
        <v>194</v>
      </c>
      <c r="I188" s="116" t="s">
        <v>236</v>
      </c>
      <c r="J188" s="117">
        <v>1</v>
      </c>
      <c r="K188" s="118"/>
      <c r="L188" s="119"/>
      <c r="M188" s="120">
        <v>25511.360000000001</v>
      </c>
      <c r="N18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8" s="121">
        <f t="shared" si="2"/>
        <v>1</v>
      </c>
    </row>
    <row r="189" spans="1:15" s="108" customFormat="1" ht="37.5" customHeight="1">
      <c r="A189" s="18"/>
      <c r="B189" s="31"/>
      <c r="C189" s="113" t="s">
        <v>193</v>
      </c>
      <c r="D189" s="78" t="s">
        <v>601</v>
      </c>
      <c r="E189" s="114">
        <v>29936</v>
      </c>
      <c r="F189" s="115">
        <v>45259</v>
      </c>
      <c r="G189" s="66" t="s">
        <v>15</v>
      </c>
      <c r="H189" s="116" t="s">
        <v>194</v>
      </c>
      <c r="I189" s="116" t="s">
        <v>237</v>
      </c>
      <c r="J189" s="117">
        <v>1</v>
      </c>
      <c r="K189" s="118"/>
      <c r="L189" s="119"/>
      <c r="M189" s="120">
        <v>25511.360000000001</v>
      </c>
      <c r="N18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89" s="121">
        <f t="shared" si="2"/>
        <v>1</v>
      </c>
    </row>
    <row r="190" spans="1:15" s="108" customFormat="1" ht="37.5" customHeight="1">
      <c r="A190" s="18"/>
      <c r="B190" s="31"/>
      <c r="C190" s="113" t="s">
        <v>193</v>
      </c>
      <c r="D190" s="78" t="s">
        <v>601</v>
      </c>
      <c r="E190" s="114">
        <v>29528</v>
      </c>
      <c r="F190" s="115">
        <v>45251</v>
      </c>
      <c r="G190" s="66" t="s">
        <v>15</v>
      </c>
      <c r="H190" s="116" t="s">
        <v>194</v>
      </c>
      <c r="I190" s="116" t="s">
        <v>238</v>
      </c>
      <c r="J190" s="117">
        <v>1</v>
      </c>
      <c r="K190" s="118"/>
      <c r="L190" s="119"/>
      <c r="M190" s="120">
        <v>25511.360000000001</v>
      </c>
      <c r="N19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0" s="121">
        <f t="shared" si="2"/>
        <v>1</v>
      </c>
    </row>
    <row r="191" spans="1:15" s="108" customFormat="1" ht="37.5" customHeight="1">
      <c r="A191" s="18"/>
      <c r="B191" s="31"/>
      <c r="C191" s="113" t="s">
        <v>193</v>
      </c>
      <c r="D191" s="78" t="s">
        <v>601</v>
      </c>
      <c r="E191" s="114">
        <v>29776</v>
      </c>
      <c r="F191" s="115">
        <v>45252</v>
      </c>
      <c r="G191" s="66" t="s">
        <v>15</v>
      </c>
      <c r="H191" s="116" t="s">
        <v>194</v>
      </c>
      <c r="I191" s="116" t="s">
        <v>244</v>
      </c>
      <c r="J191" s="117">
        <v>3</v>
      </c>
      <c r="K191" s="118"/>
      <c r="L191" s="119"/>
      <c r="M191" s="120">
        <v>25511.360000000001</v>
      </c>
      <c r="N19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1" s="121">
        <f t="shared" si="2"/>
        <v>3</v>
      </c>
    </row>
    <row r="192" spans="1:15" s="108" customFormat="1" ht="37.5" customHeight="1">
      <c r="A192" s="18"/>
      <c r="B192" s="31"/>
      <c r="C192" s="113" t="s">
        <v>193</v>
      </c>
      <c r="D192" s="78" t="s">
        <v>601</v>
      </c>
      <c r="E192" s="114">
        <v>31712</v>
      </c>
      <c r="F192" s="115">
        <v>45280</v>
      </c>
      <c r="G192" s="66" t="s">
        <v>15</v>
      </c>
      <c r="H192" s="116" t="s">
        <v>194</v>
      </c>
      <c r="I192" s="116" t="s">
        <v>265</v>
      </c>
      <c r="J192" s="117">
        <v>2</v>
      </c>
      <c r="K192" s="118"/>
      <c r="L192" s="119"/>
      <c r="M192" s="120">
        <v>25511.360000000001</v>
      </c>
      <c r="N19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2" s="121">
        <f t="shared" si="2"/>
        <v>2</v>
      </c>
    </row>
    <row r="193" spans="1:15" s="108" customFormat="1" ht="37.5" customHeight="1">
      <c r="A193" s="18"/>
      <c r="B193" s="31"/>
      <c r="C193" s="113" t="s">
        <v>195</v>
      </c>
      <c r="D193" s="78" t="s">
        <v>601</v>
      </c>
      <c r="E193" s="242">
        <v>24149</v>
      </c>
      <c r="F193" s="243">
        <v>45098</v>
      </c>
      <c r="G193" s="66" t="s">
        <v>15</v>
      </c>
      <c r="H193" s="116" t="s">
        <v>196</v>
      </c>
      <c r="I193" s="244" t="s">
        <v>212</v>
      </c>
      <c r="J193" s="117">
        <v>1</v>
      </c>
      <c r="K193" s="118"/>
      <c r="L193" s="119"/>
      <c r="M193" s="245">
        <v>25511.360000000001</v>
      </c>
      <c r="N19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3" s="121">
        <f t="shared" ref="O193:O255" si="3">J193+K193-L193</f>
        <v>1</v>
      </c>
    </row>
    <row r="194" spans="1:15" s="108" customFormat="1" ht="37.5" customHeight="1">
      <c r="A194" s="18"/>
      <c r="B194" s="31"/>
      <c r="C194" s="113" t="s">
        <v>195</v>
      </c>
      <c r="D194" s="78" t="s">
        <v>601</v>
      </c>
      <c r="E194" s="114">
        <v>29936</v>
      </c>
      <c r="F194" s="115">
        <v>45259</v>
      </c>
      <c r="G194" s="66" t="s">
        <v>15</v>
      </c>
      <c r="H194" s="116" t="s">
        <v>196</v>
      </c>
      <c r="I194" s="116" t="s">
        <v>238</v>
      </c>
      <c r="J194" s="117">
        <v>1</v>
      </c>
      <c r="K194" s="118"/>
      <c r="L194" s="119"/>
      <c r="M194" s="120">
        <v>25511.360000000001</v>
      </c>
      <c r="N19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4" s="121">
        <f t="shared" si="3"/>
        <v>1</v>
      </c>
    </row>
    <row r="195" spans="1:15" s="108" customFormat="1" ht="37.5" customHeight="1">
      <c r="A195" s="18"/>
      <c r="B195" s="31"/>
      <c r="C195" s="113" t="s">
        <v>195</v>
      </c>
      <c r="D195" s="78" t="s">
        <v>601</v>
      </c>
      <c r="E195" s="114">
        <v>29528</v>
      </c>
      <c r="F195" s="115">
        <v>45251</v>
      </c>
      <c r="G195" s="66" t="s">
        <v>15</v>
      </c>
      <c r="H195" s="116" t="s">
        <v>196</v>
      </c>
      <c r="I195" s="116" t="s">
        <v>241</v>
      </c>
      <c r="J195" s="117">
        <v>1</v>
      </c>
      <c r="K195" s="118"/>
      <c r="L195" s="119"/>
      <c r="M195" s="120">
        <v>25511.360000000001</v>
      </c>
      <c r="N19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5" s="121">
        <f t="shared" si="3"/>
        <v>1</v>
      </c>
    </row>
    <row r="196" spans="1:15" s="108" customFormat="1" ht="37.5" customHeight="1">
      <c r="A196" s="18"/>
      <c r="B196" s="31"/>
      <c r="C196" s="113" t="s">
        <v>213</v>
      </c>
      <c r="D196" s="78" t="s">
        <v>601</v>
      </c>
      <c r="E196" s="114">
        <v>29936</v>
      </c>
      <c r="F196" s="115">
        <v>45259</v>
      </c>
      <c r="G196" s="66" t="s">
        <v>15</v>
      </c>
      <c r="H196" s="116" t="s">
        <v>214</v>
      </c>
      <c r="I196" s="116" t="s">
        <v>239</v>
      </c>
      <c r="J196" s="117">
        <v>2</v>
      </c>
      <c r="K196" s="118"/>
      <c r="L196" s="119"/>
      <c r="M196" s="120">
        <v>25511.360000000001</v>
      </c>
      <c r="N19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6" s="121">
        <f t="shared" si="3"/>
        <v>2</v>
      </c>
    </row>
    <row r="197" spans="1:15" s="108" customFormat="1" ht="37.5" customHeight="1">
      <c r="A197" s="18"/>
      <c r="B197" s="31"/>
      <c r="C197" s="113" t="s">
        <v>213</v>
      </c>
      <c r="D197" s="78" t="s">
        <v>601</v>
      </c>
      <c r="E197" s="114">
        <v>29528</v>
      </c>
      <c r="F197" s="115">
        <v>45251</v>
      </c>
      <c r="G197" s="66" t="s">
        <v>15</v>
      </c>
      <c r="H197" s="116" t="s">
        <v>214</v>
      </c>
      <c r="I197" s="116" t="s">
        <v>242</v>
      </c>
      <c r="J197" s="117">
        <v>1</v>
      </c>
      <c r="K197" s="118"/>
      <c r="L197" s="119"/>
      <c r="M197" s="120">
        <v>25511.360000000001</v>
      </c>
      <c r="N19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7" s="121">
        <f t="shared" si="3"/>
        <v>1</v>
      </c>
    </row>
    <row r="198" spans="1:15" s="108" customFormat="1" ht="37.5" customHeight="1">
      <c r="A198" s="18"/>
      <c r="B198" s="31"/>
      <c r="C198" s="113" t="s">
        <v>213</v>
      </c>
      <c r="D198" s="78" t="s">
        <v>601</v>
      </c>
      <c r="E198" s="114">
        <v>31712</v>
      </c>
      <c r="F198" s="115">
        <v>45280</v>
      </c>
      <c r="G198" s="66" t="s">
        <v>15</v>
      </c>
      <c r="H198" s="116" t="s">
        <v>214</v>
      </c>
      <c r="I198" s="116" t="s">
        <v>266</v>
      </c>
      <c r="J198" s="117">
        <v>1</v>
      </c>
      <c r="K198" s="118"/>
      <c r="L198" s="119"/>
      <c r="M198" s="120">
        <v>25511.360000000001</v>
      </c>
      <c r="N19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8" s="121">
        <f t="shared" si="3"/>
        <v>1</v>
      </c>
    </row>
    <row r="199" spans="1:15" s="108" customFormat="1" ht="37.5" customHeight="1">
      <c r="A199" s="18"/>
      <c r="B199" s="31"/>
      <c r="C199" s="113" t="s">
        <v>218</v>
      </c>
      <c r="D199" s="78" t="s">
        <v>601</v>
      </c>
      <c r="E199" s="246">
        <v>25973</v>
      </c>
      <c r="F199" s="247">
        <v>45154</v>
      </c>
      <c r="G199" s="66" t="s">
        <v>15</v>
      </c>
      <c r="H199" s="116" t="s">
        <v>219</v>
      </c>
      <c r="I199" s="248" t="s">
        <v>220</v>
      </c>
      <c r="J199" s="117">
        <v>1</v>
      </c>
      <c r="K199" s="118"/>
      <c r="L199" s="119"/>
      <c r="M199" s="249">
        <v>25511.360000000001</v>
      </c>
      <c r="N19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199" s="121">
        <f t="shared" si="3"/>
        <v>1</v>
      </c>
    </row>
    <row r="200" spans="1:15" s="108" customFormat="1" ht="37.5" customHeight="1">
      <c r="A200" s="18"/>
      <c r="B200" s="31"/>
      <c r="C200" s="113" t="s">
        <v>193</v>
      </c>
      <c r="D200" s="78" t="s">
        <v>601</v>
      </c>
      <c r="E200" s="246">
        <v>25973</v>
      </c>
      <c r="F200" s="247">
        <v>45154</v>
      </c>
      <c r="G200" s="66" t="s">
        <v>15</v>
      </c>
      <c r="H200" s="116" t="s">
        <v>194</v>
      </c>
      <c r="I200" s="248" t="s">
        <v>221</v>
      </c>
      <c r="J200" s="117">
        <v>1</v>
      </c>
      <c r="K200" s="118"/>
      <c r="L200" s="119"/>
      <c r="M200" s="249">
        <v>25511.360000000001</v>
      </c>
      <c r="N20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00" s="121">
        <f t="shared" si="3"/>
        <v>1</v>
      </c>
    </row>
    <row r="201" spans="1:15" s="108" customFormat="1" ht="37.5" customHeight="1">
      <c r="A201" s="18"/>
      <c r="B201" s="31"/>
      <c r="C201" s="113" t="s">
        <v>195</v>
      </c>
      <c r="D201" s="78" t="s">
        <v>601</v>
      </c>
      <c r="E201" s="246">
        <v>25973</v>
      </c>
      <c r="F201" s="247">
        <v>45154</v>
      </c>
      <c r="G201" s="66" t="s">
        <v>15</v>
      </c>
      <c r="H201" s="116" t="s">
        <v>196</v>
      </c>
      <c r="I201" s="248" t="s">
        <v>222</v>
      </c>
      <c r="J201" s="117">
        <v>5</v>
      </c>
      <c r="K201" s="118"/>
      <c r="L201" s="119"/>
      <c r="M201" s="249">
        <v>25511.360000000001</v>
      </c>
      <c r="N20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01" s="121">
        <f t="shared" si="3"/>
        <v>5</v>
      </c>
    </row>
    <row r="202" spans="1:15" s="108" customFormat="1" ht="37.5" customHeight="1">
      <c r="A202" s="18"/>
      <c r="B202" s="31"/>
      <c r="C202" s="113" t="s">
        <v>615</v>
      </c>
      <c r="D202" s="78" t="s">
        <v>601</v>
      </c>
      <c r="E202" s="207">
        <v>73311</v>
      </c>
      <c r="F202" s="208">
        <v>46076</v>
      </c>
      <c r="G202" s="66" t="s">
        <v>15</v>
      </c>
      <c r="H202" s="209" t="s">
        <v>616</v>
      </c>
      <c r="I202" s="209" t="s">
        <v>617</v>
      </c>
      <c r="J202" s="210">
        <v>0</v>
      </c>
      <c r="K202" s="210">
        <v>2</v>
      </c>
      <c r="L202" s="211"/>
      <c r="M202" s="212">
        <v>30151.040000000001</v>
      </c>
      <c r="N202" s="212">
        <v>0</v>
      </c>
      <c r="O202" s="121">
        <f t="shared" si="3"/>
        <v>2</v>
      </c>
    </row>
    <row r="203" spans="1:15" s="108" customFormat="1" ht="37.5" customHeight="1">
      <c r="A203" s="18"/>
      <c r="B203" s="31"/>
      <c r="C203" s="113" t="s">
        <v>618</v>
      </c>
      <c r="D203" s="78" t="s">
        <v>601</v>
      </c>
      <c r="E203" s="207">
        <v>73311</v>
      </c>
      <c r="F203" s="208">
        <v>46076</v>
      </c>
      <c r="G203" s="66" t="s">
        <v>15</v>
      </c>
      <c r="H203" s="209" t="s">
        <v>619</v>
      </c>
      <c r="I203" s="209" t="s">
        <v>620</v>
      </c>
      <c r="J203" s="210">
        <v>0</v>
      </c>
      <c r="K203" s="210">
        <v>35</v>
      </c>
      <c r="L203" s="211"/>
      <c r="M203" s="212">
        <v>30151.040000000001</v>
      </c>
      <c r="N203" s="212">
        <v>0</v>
      </c>
      <c r="O203" s="121">
        <f t="shared" si="3"/>
        <v>35</v>
      </c>
    </row>
    <row r="204" spans="1:15" s="108" customFormat="1" ht="37.5" customHeight="1">
      <c r="A204" s="18"/>
      <c r="B204" s="31"/>
      <c r="C204" s="113" t="s">
        <v>299</v>
      </c>
      <c r="D204" s="78" t="s">
        <v>601</v>
      </c>
      <c r="E204" s="207">
        <v>73311</v>
      </c>
      <c r="F204" s="208">
        <v>46076</v>
      </c>
      <c r="G204" s="66" t="s">
        <v>15</v>
      </c>
      <c r="H204" s="116" t="s">
        <v>300</v>
      </c>
      <c r="I204" s="209" t="s">
        <v>621</v>
      </c>
      <c r="J204" s="210">
        <v>0</v>
      </c>
      <c r="K204" s="210">
        <v>35</v>
      </c>
      <c r="L204" s="211"/>
      <c r="M204" s="212">
        <v>30151.040000000001</v>
      </c>
      <c r="N204" s="212">
        <v>0</v>
      </c>
      <c r="O204" s="121">
        <f t="shared" si="3"/>
        <v>35</v>
      </c>
    </row>
    <row r="205" spans="1:15" s="108" customFormat="1" ht="37.5" customHeight="1">
      <c r="A205" s="18"/>
      <c r="B205" s="31"/>
      <c r="C205" s="113" t="s">
        <v>299</v>
      </c>
      <c r="D205" s="78" t="s">
        <v>601</v>
      </c>
      <c r="E205" s="114">
        <v>35755</v>
      </c>
      <c r="F205" s="115">
        <v>47305</v>
      </c>
      <c r="G205" s="66" t="s">
        <v>15</v>
      </c>
      <c r="H205" s="116" t="s">
        <v>300</v>
      </c>
      <c r="I205" s="116" t="s">
        <v>301</v>
      </c>
      <c r="J205" s="117">
        <v>3</v>
      </c>
      <c r="K205" s="118"/>
      <c r="L205" s="119"/>
      <c r="M205" s="120">
        <v>27147</v>
      </c>
      <c r="N205" s="120">
        <v>0</v>
      </c>
      <c r="O205" s="121">
        <f t="shared" si="3"/>
        <v>3</v>
      </c>
    </row>
    <row r="206" spans="1:15" s="108" customFormat="1" ht="37.5" customHeight="1">
      <c r="A206" s="18"/>
      <c r="B206" s="31"/>
      <c r="C206" s="113" t="s">
        <v>299</v>
      </c>
      <c r="D206" s="78" t="s">
        <v>601</v>
      </c>
      <c r="E206" s="152">
        <v>39763</v>
      </c>
      <c r="F206" s="153">
        <v>45504</v>
      </c>
      <c r="G206" s="66" t="s">
        <v>15</v>
      </c>
      <c r="H206" s="116" t="s">
        <v>300</v>
      </c>
      <c r="I206" s="154" t="s">
        <v>314</v>
      </c>
      <c r="J206" s="155">
        <v>8</v>
      </c>
      <c r="K206" s="118"/>
      <c r="L206" s="119"/>
      <c r="M206" s="156">
        <v>27000</v>
      </c>
      <c r="N206" s="156">
        <v>0</v>
      </c>
      <c r="O206" s="121">
        <f t="shared" si="3"/>
        <v>8</v>
      </c>
    </row>
    <row r="207" spans="1:15" s="108" customFormat="1" ht="37.5" customHeight="1">
      <c r="A207" s="18"/>
      <c r="B207" s="31"/>
      <c r="C207" s="113" t="s">
        <v>299</v>
      </c>
      <c r="D207" s="78" t="s">
        <v>601</v>
      </c>
      <c r="E207" s="114">
        <v>59620</v>
      </c>
      <c r="F207" s="115">
        <v>45839</v>
      </c>
      <c r="G207" s="66" t="s">
        <v>15</v>
      </c>
      <c r="H207" s="116" t="s">
        <v>300</v>
      </c>
      <c r="I207" s="116" t="s">
        <v>449</v>
      </c>
      <c r="J207" s="117">
        <v>1</v>
      </c>
      <c r="K207" s="117"/>
      <c r="L207" s="119"/>
      <c r="M207" s="120">
        <v>27929</v>
      </c>
      <c r="N207" s="120">
        <v>0</v>
      </c>
      <c r="O207" s="121">
        <f t="shared" si="3"/>
        <v>1</v>
      </c>
    </row>
    <row r="208" spans="1:15" s="108" customFormat="1" ht="37.5" customHeight="1">
      <c r="A208" s="18"/>
      <c r="B208" s="31"/>
      <c r="C208" s="113" t="s">
        <v>622</v>
      </c>
      <c r="D208" s="78" t="s">
        <v>601</v>
      </c>
      <c r="E208" s="207">
        <v>73311</v>
      </c>
      <c r="F208" s="208">
        <v>46076</v>
      </c>
      <c r="G208" s="66" t="s">
        <v>15</v>
      </c>
      <c r="H208" s="116" t="s">
        <v>623</v>
      </c>
      <c r="I208" s="209" t="s">
        <v>620</v>
      </c>
      <c r="J208" s="210">
        <v>0</v>
      </c>
      <c r="K208" s="210">
        <v>2</v>
      </c>
      <c r="L208" s="211"/>
      <c r="M208" s="212">
        <v>30151.040000000001</v>
      </c>
      <c r="N208" s="212">
        <v>0</v>
      </c>
      <c r="O208" s="121">
        <f t="shared" si="3"/>
        <v>2</v>
      </c>
    </row>
    <row r="209" spans="1:15" s="108" customFormat="1" ht="32.25" customHeight="1">
      <c r="A209" s="18"/>
      <c r="B209" s="31"/>
      <c r="C209" s="250" t="s">
        <v>257</v>
      </c>
      <c r="D209" s="78" t="s">
        <v>601</v>
      </c>
      <c r="E209" s="114">
        <v>31116</v>
      </c>
      <c r="F209" s="115">
        <v>45273</v>
      </c>
      <c r="G209" s="66" t="s">
        <v>15</v>
      </c>
      <c r="H209" s="116" t="s">
        <v>258</v>
      </c>
      <c r="I209" s="116" t="s">
        <v>259</v>
      </c>
      <c r="J209" s="117">
        <v>9</v>
      </c>
      <c r="K209" s="118"/>
      <c r="L209" s="119">
        <v>2</v>
      </c>
      <c r="M209" s="120">
        <v>7124.85</v>
      </c>
      <c r="N20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14249.7</v>
      </c>
      <c r="O209" s="121">
        <f t="shared" si="3"/>
        <v>7</v>
      </c>
    </row>
    <row r="210" spans="1:15" s="108" customFormat="1" ht="32.25" customHeight="1">
      <c r="A210" s="18"/>
      <c r="B210" s="31"/>
      <c r="C210" s="250" t="s">
        <v>412</v>
      </c>
      <c r="D210" s="78" t="s">
        <v>601</v>
      </c>
      <c r="E210" s="146">
        <v>54659</v>
      </c>
      <c r="F210" s="147">
        <v>45768</v>
      </c>
      <c r="G210" s="66" t="s">
        <v>15</v>
      </c>
      <c r="H210" s="148" t="s">
        <v>413</v>
      </c>
      <c r="I210" s="148" t="s">
        <v>414</v>
      </c>
      <c r="J210" s="149">
        <v>17</v>
      </c>
      <c r="K210" s="149"/>
      <c r="L210" s="119">
        <v>1</v>
      </c>
      <c r="M210" s="150">
        <v>5985</v>
      </c>
      <c r="N210" s="150">
        <v>0</v>
      </c>
      <c r="O210" s="121">
        <f t="shared" si="3"/>
        <v>16</v>
      </c>
    </row>
    <row r="211" spans="1:15" s="108" customFormat="1" ht="61.5" customHeight="1">
      <c r="A211" s="18"/>
      <c r="B211" s="31"/>
      <c r="C211" s="151" t="s">
        <v>552</v>
      </c>
      <c r="D211" s="78" t="s">
        <v>601</v>
      </c>
      <c r="E211" s="123">
        <v>69684</v>
      </c>
      <c r="F211" s="124">
        <v>46013</v>
      </c>
      <c r="G211" s="66" t="s">
        <v>15</v>
      </c>
      <c r="H211" s="125" t="s">
        <v>553</v>
      </c>
      <c r="I211" s="125" t="s">
        <v>554</v>
      </c>
      <c r="J211" s="126">
        <v>160</v>
      </c>
      <c r="K211" s="126"/>
      <c r="L211" s="127">
        <v>93</v>
      </c>
      <c r="M211" s="128">
        <v>120.4</v>
      </c>
      <c r="N211" s="128">
        <v>0</v>
      </c>
      <c r="O211" s="121">
        <f t="shared" si="3"/>
        <v>67</v>
      </c>
    </row>
    <row r="212" spans="1:15" s="108" customFormat="1" ht="61.5" customHeight="1">
      <c r="A212" s="18"/>
      <c r="B212" s="31"/>
      <c r="C212" s="151" t="s">
        <v>555</v>
      </c>
      <c r="D212" s="78" t="s">
        <v>601</v>
      </c>
      <c r="E212" s="123">
        <v>69684</v>
      </c>
      <c r="F212" s="124">
        <v>46013</v>
      </c>
      <c r="G212" s="66" t="s">
        <v>15</v>
      </c>
      <c r="H212" s="125" t="s">
        <v>556</v>
      </c>
      <c r="I212" s="125" t="s">
        <v>554</v>
      </c>
      <c r="J212" s="126">
        <v>120</v>
      </c>
      <c r="K212" s="126"/>
      <c r="L212" s="127"/>
      <c r="M212" s="128">
        <v>121.99</v>
      </c>
      <c r="N212" s="128">
        <v>0</v>
      </c>
      <c r="O212" s="121">
        <f t="shared" si="3"/>
        <v>120</v>
      </c>
    </row>
    <row r="213" spans="1:15" s="108" customFormat="1" ht="61.5" customHeight="1">
      <c r="A213" s="18"/>
      <c r="B213" s="31"/>
      <c r="C213" s="251" t="s">
        <v>559</v>
      </c>
      <c r="D213" s="78" t="s">
        <v>601</v>
      </c>
      <c r="E213" s="123">
        <v>69169</v>
      </c>
      <c r="F213" s="124">
        <v>46013</v>
      </c>
      <c r="G213" s="66" t="s">
        <v>15</v>
      </c>
      <c r="H213" s="125" t="s">
        <v>560</v>
      </c>
      <c r="I213" s="125" t="s">
        <v>561</v>
      </c>
      <c r="J213" s="126">
        <v>559</v>
      </c>
      <c r="K213" s="126"/>
      <c r="L213" s="127">
        <v>175</v>
      </c>
      <c r="M213" s="128">
        <v>194.47</v>
      </c>
      <c r="N213" s="128">
        <v>0</v>
      </c>
      <c r="O213" s="121">
        <f t="shared" si="3"/>
        <v>384</v>
      </c>
    </row>
    <row r="214" spans="1:15" s="108" customFormat="1" ht="61.5" customHeight="1">
      <c r="A214" s="18"/>
      <c r="B214" s="31"/>
      <c r="C214" s="251" t="s">
        <v>559</v>
      </c>
      <c r="D214" s="78" t="s">
        <v>601</v>
      </c>
      <c r="E214" s="114">
        <v>73544</v>
      </c>
      <c r="F214" s="115">
        <v>46076</v>
      </c>
      <c r="G214" s="66" t="s">
        <v>15</v>
      </c>
      <c r="H214" s="125" t="s">
        <v>560</v>
      </c>
      <c r="I214" s="116" t="s">
        <v>561</v>
      </c>
      <c r="J214" s="117">
        <v>0</v>
      </c>
      <c r="K214" s="117">
        <v>60</v>
      </c>
      <c r="L214" s="179"/>
      <c r="M214" s="120">
        <v>194.47</v>
      </c>
      <c r="N214" s="120">
        <v>0</v>
      </c>
      <c r="O214" s="121">
        <f t="shared" si="3"/>
        <v>60</v>
      </c>
    </row>
    <row r="215" spans="1:15" s="108" customFormat="1" ht="73.5" customHeight="1">
      <c r="A215" s="18"/>
      <c r="B215" s="31"/>
      <c r="C215" s="151" t="s">
        <v>274</v>
      </c>
      <c r="D215" s="78" t="s">
        <v>601</v>
      </c>
      <c r="E215" s="114">
        <v>33868</v>
      </c>
      <c r="F215" s="115">
        <v>45348</v>
      </c>
      <c r="G215" s="66" t="s">
        <v>15</v>
      </c>
      <c r="H215" s="116" t="s">
        <v>275</v>
      </c>
      <c r="I215" s="116" t="s">
        <v>276</v>
      </c>
      <c r="J215" s="117">
        <v>22</v>
      </c>
      <c r="K215" s="118"/>
      <c r="L215" s="119"/>
      <c r="M215" s="120">
        <v>4344.97</v>
      </c>
      <c r="N215" s="120">
        <v>0</v>
      </c>
      <c r="O215" s="121">
        <f t="shared" si="3"/>
        <v>22</v>
      </c>
    </row>
    <row r="216" spans="1:15" s="108" customFormat="1" ht="63" customHeight="1">
      <c r="A216" s="18"/>
      <c r="B216" s="31"/>
      <c r="C216" s="250" t="s">
        <v>605</v>
      </c>
      <c r="D216" s="78" t="s">
        <v>601</v>
      </c>
      <c r="E216" s="114">
        <v>72454</v>
      </c>
      <c r="F216" s="115">
        <v>46063</v>
      </c>
      <c r="G216" s="66" t="s">
        <v>15</v>
      </c>
      <c r="H216" s="116" t="s">
        <v>606</v>
      </c>
      <c r="I216" s="116" t="s">
        <v>111</v>
      </c>
      <c r="J216" s="117">
        <v>0</v>
      </c>
      <c r="K216" s="117">
        <v>3</v>
      </c>
      <c r="L216" s="179"/>
      <c r="M216" s="120">
        <v>9815</v>
      </c>
      <c r="N216" s="120">
        <v>0</v>
      </c>
      <c r="O216" s="121">
        <f t="shared" si="3"/>
        <v>3</v>
      </c>
    </row>
    <row r="217" spans="1:15" s="108" customFormat="1" ht="34.5" customHeight="1">
      <c r="A217" s="18"/>
      <c r="B217" s="31"/>
      <c r="C217" s="250" t="s">
        <v>295</v>
      </c>
      <c r="D217" s="78" t="s">
        <v>601</v>
      </c>
      <c r="E217" s="146">
        <v>53875</v>
      </c>
      <c r="F217" s="147">
        <v>45768</v>
      </c>
      <c r="G217" s="66" t="s">
        <v>15</v>
      </c>
      <c r="H217" s="148" t="s">
        <v>419</v>
      </c>
      <c r="I217" s="148" t="s">
        <v>69</v>
      </c>
      <c r="J217" s="149">
        <v>7</v>
      </c>
      <c r="K217" s="149"/>
      <c r="L217" s="119"/>
      <c r="M217" s="150">
        <v>1600</v>
      </c>
      <c r="N217" s="150">
        <v>0</v>
      </c>
      <c r="O217" s="121">
        <f t="shared" si="3"/>
        <v>7</v>
      </c>
    </row>
    <row r="218" spans="1:15" s="108" customFormat="1" ht="34.5" customHeight="1">
      <c r="A218" s="18"/>
      <c r="B218" s="31"/>
      <c r="C218" s="250" t="s">
        <v>375</v>
      </c>
      <c r="D218" s="78" t="s">
        <v>601</v>
      </c>
      <c r="E218" s="131">
        <v>49599</v>
      </c>
      <c r="F218" s="132">
        <v>45686</v>
      </c>
      <c r="G218" s="66" t="s">
        <v>15</v>
      </c>
      <c r="H218" s="133" t="s">
        <v>376</v>
      </c>
      <c r="I218" s="133" t="s">
        <v>377</v>
      </c>
      <c r="J218" s="134">
        <v>5</v>
      </c>
      <c r="K218" s="134"/>
      <c r="L218" s="119"/>
      <c r="M218" s="135">
        <v>253.62</v>
      </c>
      <c r="N218" s="135">
        <v>0</v>
      </c>
      <c r="O218" s="121">
        <f t="shared" si="3"/>
        <v>5</v>
      </c>
    </row>
    <row r="219" spans="1:15" s="108" customFormat="1" ht="34.5" customHeight="1">
      <c r="A219" s="18"/>
      <c r="B219" s="31"/>
      <c r="C219" s="250" t="s">
        <v>538</v>
      </c>
      <c r="D219" s="78" t="s">
        <v>601</v>
      </c>
      <c r="E219" s="114">
        <v>68550</v>
      </c>
      <c r="F219" s="115">
        <v>45985</v>
      </c>
      <c r="G219" s="66" t="s">
        <v>15</v>
      </c>
      <c r="H219" s="116" t="s">
        <v>491</v>
      </c>
      <c r="I219" s="116" t="s">
        <v>539</v>
      </c>
      <c r="J219" s="117">
        <v>5</v>
      </c>
      <c r="K219" s="117"/>
      <c r="L219" s="179"/>
      <c r="M219" s="120">
        <v>234.99</v>
      </c>
      <c r="N219" s="120">
        <v>0</v>
      </c>
      <c r="O219" s="121">
        <f t="shared" si="3"/>
        <v>5</v>
      </c>
    </row>
    <row r="220" spans="1:15" s="108" customFormat="1" ht="34.5" customHeight="1">
      <c r="A220" s="18"/>
      <c r="B220" s="31"/>
      <c r="C220" s="250" t="s">
        <v>540</v>
      </c>
      <c r="D220" s="78" t="s">
        <v>601</v>
      </c>
      <c r="E220" s="114">
        <v>68550</v>
      </c>
      <c r="F220" s="115">
        <v>45985</v>
      </c>
      <c r="G220" s="66" t="s">
        <v>15</v>
      </c>
      <c r="H220" s="116" t="s">
        <v>541</v>
      </c>
      <c r="I220" s="116" t="s">
        <v>539</v>
      </c>
      <c r="J220" s="126">
        <v>5</v>
      </c>
      <c r="K220" s="126"/>
      <c r="L220" s="127"/>
      <c r="M220" s="128">
        <v>234.99</v>
      </c>
      <c r="N220" s="128">
        <v>0</v>
      </c>
      <c r="O220" s="121">
        <f t="shared" si="3"/>
        <v>5</v>
      </c>
    </row>
    <row r="221" spans="1:15" s="108" customFormat="1" ht="34.5" customHeight="1">
      <c r="A221" s="18"/>
      <c r="B221" s="31"/>
      <c r="C221" s="250" t="s">
        <v>378</v>
      </c>
      <c r="D221" s="78" t="s">
        <v>601</v>
      </c>
      <c r="E221" s="131">
        <v>49599</v>
      </c>
      <c r="F221" s="132">
        <v>45686</v>
      </c>
      <c r="G221" s="66" t="s">
        <v>15</v>
      </c>
      <c r="H221" s="133" t="s">
        <v>379</v>
      </c>
      <c r="I221" s="133" t="s">
        <v>377</v>
      </c>
      <c r="J221" s="134">
        <v>1</v>
      </c>
      <c r="K221" s="134"/>
      <c r="L221" s="119"/>
      <c r="M221" s="135">
        <v>253.62</v>
      </c>
      <c r="N221" s="135">
        <v>0</v>
      </c>
      <c r="O221" s="121">
        <f t="shared" si="3"/>
        <v>1</v>
      </c>
    </row>
    <row r="222" spans="1:15" s="108" customFormat="1" ht="34.5" customHeight="1">
      <c r="A222" s="18"/>
      <c r="B222" s="31"/>
      <c r="C222" s="250" t="s">
        <v>378</v>
      </c>
      <c r="D222" s="78" t="s">
        <v>601</v>
      </c>
      <c r="E222" s="114">
        <v>68550</v>
      </c>
      <c r="F222" s="115">
        <v>45985</v>
      </c>
      <c r="G222" s="66" t="s">
        <v>15</v>
      </c>
      <c r="H222" s="133" t="s">
        <v>379</v>
      </c>
      <c r="I222" s="116" t="s">
        <v>539</v>
      </c>
      <c r="J222" s="117">
        <v>5</v>
      </c>
      <c r="K222" s="117"/>
      <c r="L222" s="179"/>
      <c r="M222" s="120">
        <v>234.99</v>
      </c>
      <c r="N222" s="120">
        <v>0</v>
      </c>
      <c r="O222" s="121">
        <f t="shared" si="3"/>
        <v>5</v>
      </c>
    </row>
    <row r="223" spans="1:15" s="108" customFormat="1" ht="34.5" customHeight="1">
      <c r="A223" s="18"/>
      <c r="B223" s="31"/>
      <c r="C223" s="250" t="s">
        <v>542</v>
      </c>
      <c r="D223" s="78" t="s">
        <v>601</v>
      </c>
      <c r="E223" s="114">
        <v>68550</v>
      </c>
      <c r="F223" s="115">
        <v>45985</v>
      </c>
      <c r="G223" s="66" t="s">
        <v>15</v>
      </c>
      <c r="H223" s="116" t="s">
        <v>543</v>
      </c>
      <c r="I223" s="116" t="s">
        <v>539</v>
      </c>
      <c r="J223" s="126">
        <v>5</v>
      </c>
      <c r="K223" s="126"/>
      <c r="L223" s="127"/>
      <c r="M223" s="128">
        <v>234.99</v>
      </c>
      <c r="N223" s="128">
        <v>0</v>
      </c>
      <c r="O223" s="121">
        <f t="shared" si="3"/>
        <v>5</v>
      </c>
    </row>
    <row r="224" spans="1:15" s="108" customFormat="1" ht="34.5" customHeight="1">
      <c r="A224" s="18"/>
      <c r="B224" s="31"/>
      <c r="C224" s="250" t="s">
        <v>490</v>
      </c>
      <c r="D224" s="78" t="s">
        <v>601</v>
      </c>
      <c r="E224" s="114">
        <v>61363</v>
      </c>
      <c r="F224" s="115">
        <v>45861</v>
      </c>
      <c r="G224" s="66" t="s">
        <v>15</v>
      </c>
      <c r="H224" s="116" t="s">
        <v>491</v>
      </c>
      <c r="I224" s="116" t="s">
        <v>492</v>
      </c>
      <c r="J224" s="117">
        <v>35</v>
      </c>
      <c r="K224" s="117"/>
      <c r="L224" s="119"/>
      <c r="M224" s="120">
        <v>249.74</v>
      </c>
      <c r="N224" s="120">
        <v>0</v>
      </c>
      <c r="O224" s="121">
        <f t="shared" si="3"/>
        <v>35</v>
      </c>
    </row>
    <row r="225" spans="1:15" s="108" customFormat="1" ht="34.5" customHeight="1">
      <c r="A225" s="18"/>
      <c r="B225" s="31"/>
      <c r="C225" s="252" t="s">
        <v>403</v>
      </c>
      <c r="D225" s="78" t="s">
        <v>601</v>
      </c>
      <c r="E225" s="114">
        <v>53366</v>
      </c>
      <c r="F225" s="115">
        <v>45749</v>
      </c>
      <c r="G225" s="66" t="s">
        <v>15</v>
      </c>
      <c r="H225" s="116" t="s">
        <v>404</v>
      </c>
      <c r="I225" s="116" t="s">
        <v>405</v>
      </c>
      <c r="J225" s="117">
        <v>2</v>
      </c>
      <c r="K225" s="117"/>
      <c r="L225" s="119"/>
      <c r="M225" s="120">
        <v>13137</v>
      </c>
      <c r="N225" s="120">
        <v>0</v>
      </c>
      <c r="O225" s="121">
        <f t="shared" si="3"/>
        <v>2</v>
      </c>
    </row>
    <row r="226" spans="1:15" s="108" customFormat="1" ht="34.5" customHeight="1">
      <c r="A226" s="18"/>
      <c r="B226" s="31"/>
      <c r="C226" s="252" t="s">
        <v>403</v>
      </c>
      <c r="D226" s="78" t="s">
        <v>601</v>
      </c>
      <c r="E226" s="114">
        <v>70253</v>
      </c>
      <c r="F226" s="115">
        <v>46048</v>
      </c>
      <c r="G226" s="66" t="s">
        <v>15</v>
      </c>
      <c r="H226" s="116" t="s">
        <v>595</v>
      </c>
      <c r="I226" s="116" t="s">
        <v>596</v>
      </c>
      <c r="J226" s="117">
        <v>6</v>
      </c>
      <c r="K226" s="117"/>
      <c r="L226" s="179">
        <v>6</v>
      </c>
      <c r="M226" s="120">
        <v>12000</v>
      </c>
      <c r="N226" s="120">
        <v>0</v>
      </c>
      <c r="O226" s="121">
        <f t="shared" si="3"/>
        <v>0</v>
      </c>
    </row>
    <row r="227" spans="1:15" s="108" customFormat="1" ht="40.5" customHeight="1">
      <c r="A227" s="18"/>
      <c r="B227" s="31"/>
      <c r="C227" s="253" t="s">
        <v>278</v>
      </c>
      <c r="D227" s="78" t="s">
        <v>601</v>
      </c>
      <c r="E227" s="114">
        <v>33491</v>
      </c>
      <c r="F227" s="115">
        <v>45348</v>
      </c>
      <c r="G227" s="66" t="s">
        <v>15</v>
      </c>
      <c r="H227" s="116" t="s">
        <v>210</v>
      </c>
      <c r="I227" s="116" t="s">
        <v>277</v>
      </c>
      <c r="J227" s="117">
        <v>6</v>
      </c>
      <c r="K227" s="118"/>
      <c r="L227" s="119">
        <v>1</v>
      </c>
      <c r="M227" s="120">
        <v>4265</v>
      </c>
      <c r="N227" s="120">
        <v>0</v>
      </c>
      <c r="O227" s="121">
        <f t="shared" si="3"/>
        <v>5</v>
      </c>
    </row>
    <row r="228" spans="1:15" s="108" customFormat="1" ht="40.5" customHeight="1">
      <c r="A228" s="18"/>
      <c r="B228" s="31"/>
      <c r="C228" s="253" t="s">
        <v>278</v>
      </c>
      <c r="D228" s="78" t="s">
        <v>601</v>
      </c>
      <c r="E228" s="254">
        <v>42725</v>
      </c>
      <c r="F228" s="255">
        <v>45572</v>
      </c>
      <c r="G228" s="66" t="s">
        <v>15</v>
      </c>
      <c r="H228" s="116" t="s">
        <v>322</v>
      </c>
      <c r="I228" s="256" t="s">
        <v>201</v>
      </c>
      <c r="J228" s="257">
        <v>16</v>
      </c>
      <c r="K228" s="118"/>
      <c r="L228" s="119"/>
      <c r="M228" s="258">
        <v>4186</v>
      </c>
      <c r="N228" s="258">
        <v>0</v>
      </c>
      <c r="O228" s="121">
        <f t="shared" si="3"/>
        <v>16</v>
      </c>
    </row>
    <row r="229" spans="1:15" s="108" customFormat="1" ht="95.25" customHeight="1">
      <c r="A229" s="18"/>
      <c r="B229" s="31"/>
      <c r="C229" s="113" t="s">
        <v>530</v>
      </c>
      <c r="D229" s="78" t="s">
        <v>601</v>
      </c>
      <c r="E229" s="114">
        <v>67488</v>
      </c>
      <c r="F229" s="115">
        <v>45959</v>
      </c>
      <c r="G229" s="66" t="s">
        <v>15</v>
      </c>
      <c r="H229" s="116" t="s">
        <v>250</v>
      </c>
      <c r="I229" s="116" t="s">
        <v>531</v>
      </c>
      <c r="J229" s="117">
        <v>2</v>
      </c>
      <c r="K229" s="117"/>
      <c r="L229" s="179">
        <v>2</v>
      </c>
      <c r="M229" s="120">
        <v>22210.05</v>
      </c>
      <c r="N229" s="120">
        <v>0</v>
      </c>
      <c r="O229" s="121">
        <f t="shared" si="3"/>
        <v>0</v>
      </c>
    </row>
    <row r="230" spans="1:15" s="108" customFormat="1" ht="95.25" customHeight="1">
      <c r="A230" s="18"/>
      <c r="B230" s="31"/>
      <c r="C230" s="113" t="s">
        <v>604</v>
      </c>
      <c r="D230" s="78" t="s">
        <v>601</v>
      </c>
      <c r="E230" s="114">
        <v>72503</v>
      </c>
      <c r="F230" s="115">
        <v>44967</v>
      </c>
      <c r="G230" s="66" t="s">
        <v>146</v>
      </c>
      <c r="H230" s="116" t="s">
        <v>250</v>
      </c>
      <c r="I230" s="116" t="s">
        <v>86</v>
      </c>
      <c r="J230" s="117">
        <v>0</v>
      </c>
      <c r="K230" s="117">
        <v>7</v>
      </c>
      <c r="L230" s="179"/>
      <c r="M230" s="120">
        <v>22210.05</v>
      </c>
      <c r="N230" s="120">
        <v>0</v>
      </c>
      <c r="O230" s="121">
        <f t="shared" si="3"/>
        <v>7</v>
      </c>
    </row>
    <row r="231" spans="1:15" s="108" customFormat="1" ht="38.25" customHeight="1">
      <c r="A231" s="18"/>
      <c r="B231" s="31"/>
      <c r="C231" s="113" t="s">
        <v>362</v>
      </c>
      <c r="D231" s="78" t="s">
        <v>601</v>
      </c>
      <c r="E231" s="131">
        <v>47162</v>
      </c>
      <c r="F231" s="132">
        <v>45664</v>
      </c>
      <c r="G231" s="66" t="s">
        <v>15</v>
      </c>
      <c r="H231" s="116" t="s">
        <v>363</v>
      </c>
      <c r="I231" s="133" t="s">
        <v>361</v>
      </c>
      <c r="J231" s="134">
        <v>5</v>
      </c>
      <c r="K231" s="134"/>
      <c r="L231" s="119"/>
      <c r="M231" s="135">
        <v>7470</v>
      </c>
      <c r="N231" s="135">
        <v>0</v>
      </c>
      <c r="O231" s="121">
        <f t="shared" si="3"/>
        <v>5</v>
      </c>
    </row>
    <row r="232" spans="1:15" s="108" customFormat="1" ht="38.25" customHeight="1">
      <c r="A232" s="18"/>
      <c r="B232" s="31"/>
      <c r="C232" s="113" t="s">
        <v>124</v>
      </c>
      <c r="D232" s="78" t="s">
        <v>601</v>
      </c>
      <c r="E232" s="224">
        <v>16443</v>
      </c>
      <c r="F232" s="225">
        <v>44951</v>
      </c>
      <c r="G232" s="66" t="s">
        <v>15</v>
      </c>
      <c r="H232" s="116" t="s">
        <v>125</v>
      </c>
      <c r="I232" s="116" t="s">
        <v>123</v>
      </c>
      <c r="J232" s="117">
        <v>1</v>
      </c>
      <c r="K232" s="118"/>
      <c r="L232" s="119"/>
      <c r="M232" s="120">
        <v>7120</v>
      </c>
      <c r="N23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32" s="121">
        <f t="shared" si="3"/>
        <v>1</v>
      </c>
    </row>
    <row r="233" spans="1:15" s="108" customFormat="1" ht="38.25" customHeight="1">
      <c r="A233" s="18"/>
      <c r="B233" s="31"/>
      <c r="C233" s="113" t="s">
        <v>124</v>
      </c>
      <c r="D233" s="78" t="s">
        <v>601</v>
      </c>
      <c r="E233" s="131">
        <v>47162</v>
      </c>
      <c r="F233" s="132">
        <v>45664</v>
      </c>
      <c r="G233" s="66" t="s">
        <v>15</v>
      </c>
      <c r="H233" s="116" t="s">
        <v>125</v>
      </c>
      <c r="I233" s="133" t="s">
        <v>361</v>
      </c>
      <c r="J233" s="134">
        <v>4</v>
      </c>
      <c r="K233" s="134"/>
      <c r="L233" s="119"/>
      <c r="M233" s="135">
        <v>7470</v>
      </c>
      <c r="N233" s="135">
        <v>0</v>
      </c>
      <c r="O233" s="121">
        <f t="shared" si="3"/>
        <v>4</v>
      </c>
    </row>
    <row r="234" spans="1:15" s="108" customFormat="1" ht="38.25" customHeight="1">
      <c r="A234" s="18"/>
      <c r="B234" s="31"/>
      <c r="C234" s="113" t="s">
        <v>126</v>
      </c>
      <c r="D234" s="78" t="s">
        <v>601</v>
      </c>
      <c r="E234" s="131">
        <v>47162</v>
      </c>
      <c r="F234" s="132">
        <v>45664</v>
      </c>
      <c r="G234" s="66" t="s">
        <v>15</v>
      </c>
      <c r="H234" s="116" t="s">
        <v>127</v>
      </c>
      <c r="I234" s="133" t="s">
        <v>361</v>
      </c>
      <c r="J234" s="134">
        <v>1</v>
      </c>
      <c r="K234" s="134"/>
      <c r="L234" s="119"/>
      <c r="M234" s="135">
        <v>7470</v>
      </c>
      <c r="N234" s="135">
        <v>0</v>
      </c>
      <c r="O234" s="121">
        <f t="shared" si="3"/>
        <v>1</v>
      </c>
    </row>
    <row r="235" spans="1:15" s="108" customFormat="1" ht="38.25" customHeight="1">
      <c r="A235" s="29"/>
      <c r="B235" s="66"/>
      <c r="C235" s="113" t="s">
        <v>315</v>
      </c>
      <c r="D235" s="78" t="s">
        <v>601</v>
      </c>
      <c r="E235" s="114">
        <v>456</v>
      </c>
      <c r="F235" s="115">
        <v>45568</v>
      </c>
      <c r="G235" s="66" t="s">
        <v>15</v>
      </c>
      <c r="H235" s="116"/>
      <c r="I235" s="116" t="s">
        <v>316</v>
      </c>
      <c r="J235" s="117">
        <v>1</v>
      </c>
      <c r="K235" s="118"/>
      <c r="L235" s="119"/>
      <c r="M235" s="120">
        <v>7120</v>
      </c>
      <c r="N235" s="120">
        <v>0</v>
      </c>
      <c r="O235" s="121">
        <f t="shared" si="3"/>
        <v>1</v>
      </c>
    </row>
    <row r="236" spans="1:15" ht="37.5" customHeight="1">
      <c r="A236" s="29"/>
      <c r="B236" s="30"/>
      <c r="C236" s="113" t="s">
        <v>24</v>
      </c>
      <c r="D236" s="78" t="s">
        <v>601</v>
      </c>
      <c r="E236" s="259">
        <v>1136</v>
      </c>
      <c r="F236" s="260">
        <v>44279</v>
      </c>
      <c r="G236" s="66" t="s">
        <v>15</v>
      </c>
      <c r="H236" s="261" t="s">
        <v>21</v>
      </c>
      <c r="I236" s="261" t="s">
        <v>22</v>
      </c>
      <c r="J236" s="117">
        <v>1</v>
      </c>
      <c r="K236" s="118"/>
      <c r="L236" s="119"/>
      <c r="M236" s="262">
        <v>7470</v>
      </c>
      <c r="N23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36" s="121">
        <f t="shared" si="3"/>
        <v>1</v>
      </c>
    </row>
    <row r="237" spans="1:15" ht="37.5" customHeight="1">
      <c r="A237" s="29"/>
      <c r="B237" s="30"/>
      <c r="C237" s="113" t="s">
        <v>128</v>
      </c>
      <c r="D237" s="78" t="s">
        <v>601</v>
      </c>
      <c r="E237" s="114">
        <v>16443</v>
      </c>
      <c r="F237" s="115">
        <v>44951</v>
      </c>
      <c r="G237" s="66" t="s">
        <v>15</v>
      </c>
      <c r="H237" s="116" t="s">
        <v>129</v>
      </c>
      <c r="I237" s="116" t="s">
        <v>123</v>
      </c>
      <c r="J237" s="117">
        <v>4</v>
      </c>
      <c r="K237" s="118"/>
      <c r="L237" s="119"/>
      <c r="M237" s="120">
        <v>7450</v>
      </c>
      <c r="N23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37" s="121">
        <f t="shared" si="3"/>
        <v>4</v>
      </c>
    </row>
    <row r="238" spans="1:15" ht="37.5" customHeight="1">
      <c r="A238" s="29"/>
      <c r="B238" s="30"/>
      <c r="C238" s="113" t="s">
        <v>319</v>
      </c>
      <c r="D238" s="78" t="s">
        <v>601</v>
      </c>
      <c r="E238" s="131">
        <v>47295</v>
      </c>
      <c r="F238" s="132">
        <v>45664</v>
      </c>
      <c r="G238" s="66" t="s">
        <v>15</v>
      </c>
      <c r="H238" s="116" t="s">
        <v>129</v>
      </c>
      <c r="I238" s="133" t="s">
        <v>361</v>
      </c>
      <c r="J238" s="134">
        <v>5</v>
      </c>
      <c r="K238" s="134"/>
      <c r="L238" s="119"/>
      <c r="M238" s="135">
        <v>7450</v>
      </c>
      <c r="N238" s="135">
        <v>0</v>
      </c>
      <c r="O238" s="121">
        <f t="shared" si="3"/>
        <v>5</v>
      </c>
    </row>
    <row r="239" spans="1:15" ht="37.5" customHeight="1">
      <c r="A239" s="29"/>
      <c r="B239" s="30"/>
      <c r="C239" s="113" t="s">
        <v>319</v>
      </c>
      <c r="D239" s="78" t="s">
        <v>601</v>
      </c>
      <c r="E239" s="114">
        <v>70920</v>
      </c>
      <c r="F239" s="115">
        <v>46048</v>
      </c>
      <c r="G239" s="66" t="s">
        <v>15</v>
      </c>
      <c r="H239" s="116" t="s">
        <v>129</v>
      </c>
      <c r="I239" s="116" t="s">
        <v>594</v>
      </c>
      <c r="J239" s="117">
        <v>2</v>
      </c>
      <c r="K239" s="117"/>
      <c r="L239" s="179"/>
      <c r="M239" s="120">
        <v>7690</v>
      </c>
      <c r="N239" s="120">
        <v>0</v>
      </c>
      <c r="O239" s="121">
        <f t="shared" si="3"/>
        <v>2</v>
      </c>
    </row>
    <row r="240" spans="1:15" ht="37.5" customHeight="1">
      <c r="A240" s="29"/>
      <c r="B240" s="66"/>
      <c r="C240" s="113" t="s">
        <v>317</v>
      </c>
      <c r="D240" s="78" t="s">
        <v>601</v>
      </c>
      <c r="E240" s="114">
        <v>456</v>
      </c>
      <c r="F240" s="115">
        <v>45568</v>
      </c>
      <c r="G240" s="66" t="s">
        <v>15</v>
      </c>
      <c r="H240" s="116"/>
      <c r="I240" s="116" t="s">
        <v>316</v>
      </c>
      <c r="J240" s="117">
        <v>1</v>
      </c>
      <c r="K240" s="118"/>
      <c r="L240" s="119"/>
      <c r="M240" s="120">
        <v>7450</v>
      </c>
      <c r="N240" s="120">
        <v>0</v>
      </c>
      <c r="O240" s="121">
        <f t="shared" si="3"/>
        <v>1</v>
      </c>
    </row>
    <row r="241" spans="1:15" ht="37.5" customHeight="1">
      <c r="A241" s="29"/>
      <c r="B241" s="66"/>
      <c r="C241" s="113" t="s">
        <v>317</v>
      </c>
      <c r="D241" s="78" t="s">
        <v>601</v>
      </c>
      <c r="E241" s="131">
        <v>47295</v>
      </c>
      <c r="F241" s="132">
        <v>45664</v>
      </c>
      <c r="G241" s="66" t="s">
        <v>15</v>
      </c>
      <c r="H241" s="116" t="s">
        <v>365</v>
      </c>
      <c r="I241" s="133" t="s">
        <v>361</v>
      </c>
      <c r="J241" s="134">
        <v>3</v>
      </c>
      <c r="K241" s="134"/>
      <c r="L241" s="119"/>
      <c r="M241" s="135">
        <v>7470</v>
      </c>
      <c r="N241" s="135">
        <v>0</v>
      </c>
      <c r="O241" s="121">
        <f t="shared" si="3"/>
        <v>3</v>
      </c>
    </row>
    <row r="242" spans="1:15" ht="37.5" customHeight="1">
      <c r="A242" s="29"/>
      <c r="B242" s="66"/>
      <c r="C242" s="113" t="s">
        <v>317</v>
      </c>
      <c r="D242" s="78" t="s">
        <v>601</v>
      </c>
      <c r="E242" s="114">
        <v>70920</v>
      </c>
      <c r="F242" s="115">
        <v>46048</v>
      </c>
      <c r="G242" s="66" t="s">
        <v>15</v>
      </c>
      <c r="H242" s="116" t="s">
        <v>365</v>
      </c>
      <c r="I242" s="116" t="s">
        <v>594</v>
      </c>
      <c r="J242" s="117">
        <v>3</v>
      </c>
      <c r="K242" s="117"/>
      <c r="L242" s="179"/>
      <c r="M242" s="120">
        <v>7690</v>
      </c>
      <c r="N242" s="120">
        <v>0</v>
      </c>
      <c r="O242" s="121">
        <f t="shared" si="3"/>
        <v>3</v>
      </c>
    </row>
    <row r="243" spans="1:15" ht="37.5" customHeight="1">
      <c r="A243" s="29"/>
      <c r="B243" s="66"/>
      <c r="C243" s="113" t="s">
        <v>318</v>
      </c>
      <c r="D243" s="78" t="s">
        <v>601</v>
      </c>
      <c r="E243" s="114">
        <v>456</v>
      </c>
      <c r="F243" s="115">
        <v>45568</v>
      </c>
      <c r="G243" s="66" t="s">
        <v>15</v>
      </c>
      <c r="H243" s="116"/>
      <c r="I243" s="116" t="s">
        <v>316</v>
      </c>
      <c r="J243" s="117">
        <v>3</v>
      </c>
      <c r="K243" s="118"/>
      <c r="L243" s="119"/>
      <c r="M243" s="120">
        <v>7450</v>
      </c>
      <c r="N243" s="120">
        <v>0</v>
      </c>
      <c r="O243" s="121">
        <f t="shared" si="3"/>
        <v>3</v>
      </c>
    </row>
    <row r="244" spans="1:15" ht="37.5" customHeight="1">
      <c r="A244" s="29"/>
      <c r="B244" s="66"/>
      <c r="C244" s="113" t="s">
        <v>318</v>
      </c>
      <c r="D244" s="78" t="s">
        <v>601</v>
      </c>
      <c r="E244" s="131">
        <v>47295</v>
      </c>
      <c r="F244" s="132">
        <v>45664</v>
      </c>
      <c r="G244" s="66" t="s">
        <v>15</v>
      </c>
      <c r="H244" s="116" t="s">
        <v>364</v>
      </c>
      <c r="I244" s="133" t="s">
        <v>361</v>
      </c>
      <c r="J244" s="134">
        <v>6</v>
      </c>
      <c r="K244" s="134"/>
      <c r="L244" s="119"/>
      <c r="M244" s="135">
        <v>7470</v>
      </c>
      <c r="N244" s="135">
        <v>0</v>
      </c>
      <c r="O244" s="121">
        <f t="shared" si="3"/>
        <v>6</v>
      </c>
    </row>
    <row r="245" spans="1:15" ht="37.5" customHeight="1">
      <c r="A245" s="29"/>
      <c r="B245" s="66"/>
      <c r="C245" s="113" t="s">
        <v>318</v>
      </c>
      <c r="D245" s="78" t="s">
        <v>601</v>
      </c>
      <c r="E245" s="114">
        <v>70920</v>
      </c>
      <c r="F245" s="115">
        <v>46048</v>
      </c>
      <c r="G245" s="66" t="s">
        <v>15</v>
      </c>
      <c r="H245" s="116" t="s">
        <v>364</v>
      </c>
      <c r="I245" s="116" t="s">
        <v>594</v>
      </c>
      <c r="J245" s="117">
        <v>3</v>
      </c>
      <c r="K245" s="117"/>
      <c r="L245" s="179"/>
      <c r="M245" s="120">
        <v>7690</v>
      </c>
      <c r="N245" s="120">
        <v>0</v>
      </c>
      <c r="O245" s="121">
        <f t="shared" si="3"/>
        <v>3</v>
      </c>
    </row>
    <row r="246" spans="1:15" ht="37.5" customHeight="1">
      <c r="A246" s="29"/>
      <c r="B246" s="66"/>
      <c r="C246" s="113" t="s">
        <v>319</v>
      </c>
      <c r="D246" s="78" t="s">
        <v>601</v>
      </c>
      <c r="E246" s="114">
        <v>456</v>
      </c>
      <c r="F246" s="115">
        <v>45568</v>
      </c>
      <c r="G246" s="66" t="s">
        <v>15</v>
      </c>
      <c r="H246" s="116"/>
      <c r="I246" s="116" t="s">
        <v>316</v>
      </c>
      <c r="J246" s="117">
        <v>1</v>
      </c>
      <c r="K246" s="118"/>
      <c r="L246" s="119"/>
      <c r="M246" s="120">
        <v>7450</v>
      </c>
      <c r="N246" s="120">
        <v>0</v>
      </c>
      <c r="O246" s="121">
        <f t="shared" si="3"/>
        <v>1</v>
      </c>
    </row>
    <row r="247" spans="1:15" ht="51.75" customHeight="1">
      <c r="A247" s="29"/>
      <c r="B247" s="30"/>
      <c r="C247" s="113" t="s">
        <v>254</v>
      </c>
      <c r="D247" s="78" t="s">
        <v>601</v>
      </c>
      <c r="E247" s="114">
        <v>31094</v>
      </c>
      <c r="F247" s="115">
        <v>45273</v>
      </c>
      <c r="G247" s="66" t="s">
        <v>15</v>
      </c>
      <c r="H247" s="116" t="s">
        <v>255</v>
      </c>
      <c r="I247" s="116" t="s">
        <v>256</v>
      </c>
      <c r="J247" s="117">
        <v>5</v>
      </c>
      <c r="K247" s="118"/>
      <c r="L247" s="119">
        <v>2</v>
      </c>
      <c r="M247" s="120">
        <v>7120</v>
      </c>
      <c r="N24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14240</v>
      </c>
      <c r="O247" s="121">
        <f t="shared" si="3"/>
        <v>3</v>
      </c>
    </row>
    <row r="248" spans="1:15" ht="37.5" customHeight="1">
      <c r="A248" s="29"/>
      <c r="B248" s="30"/>
      <c r="C248" s="113" t="s">
        <v>366</v>
      </c>
      <c r="D248" s="78" t="s">
        <v>601</v>
      </c>
      <c r="E248" s="131">
        <v>47295</v>
      </c>
      <c r="F248" s="132">
        <v>45664</v>
      </c>
      <c r="G248" s="66" t="s">
        <v>15</v>
      </c>
      <c r="H248" s="116" t="s">
        <v>367</v>
      </c>
      <c r="I248" s="133" t="s">
        <v>361</v>
      </c>
      <c r="J248" s="134">
        <v>4</v>
      </c>
      <c r="K248" s="134"/>
      <c r="L248" s="119"/>
      <c r="M248" s="135">
        <v>7470</v>
      </c>
      <c r="N248" s="135">
        <v>0</v>
      </c>
      <c r="O248" s="121">
        <f t="shared" si="3"/>
        <v>4</v>
      </c>
    </row>
    <row r="249" spans="1:15" ht="37.5" customHeight="1">
      <c r="A249" s="29"/>
      <c r="B249" s="30"/>
      <c r="C249" s="113" t="s">
        <v>366</v>
      </c>
      <c r="D249" s="78" t="s">
        <v>601</v>
      </c>
      <c r="E249" s="114">
        <v>70920</v>
      </c>
      <c r="F249" s="115">
        <v>46048</v>
      </c>
      <c r="G249" s="66" t="s">
        <v>15</v>
      </c>
      <c r="H249" s="116" t="s">
        <v>367</v>
      </c>
      <c r="I249" s="116" t="s">
        <v>594</v>
      </c>
      <c r="J249" s="117">
        <v>2</v>
      </c>
      <c r="K249" s="117"/>
      <c r="L249" s="179"/>
      <c r="M249" s="120">
        <v>7690</v>
      </c>
      <c r="N249" s="120">
        <v>0</v>
      </c>
      <c r="O249" s="121">
        <f t="shared" si="3"/>
        <v>2</v>
      </c>
    </row>
    <row r="250" spans="1:15" ht="36.75" customHeight="1">
      <c r="A250" s="29"/>
      <c r="B250" s="30"/>
      <c r="C250" s="263" t="s">
        <v>197</v>
      </c>
      <c r="D250" s="78" t="s">
        <v>601</v>
      </c>
      <c r="E250" s="114">
        <v>48444</v>
      </c>
      <c r="F250" s="115">
        <v>45665</v>
      </c>
      <c r="G250" s="66" t="s">
        <v>15</v>
      </c>
      <c r="H250" s="116" t="s">
        <v>198</v>
      </c>
      <c r="I250" s="116" t="s">
        <v>310</v>
      </c>
      <c r="J250" s="117">
        <v>2</v>
      </c>
      <c r="K250" s="117"/>
      <c r="L250" s="119"/>
      <c r="M250" s="120">
        <v>12690</v>
      </c>
      <c r="N250" s="120">
        <v>0</v>
      </c>
      <c r="O250" s="121">
        <f t="shared" si="3"/>
        <v>2</v>
      </c>
    </row>
    <row r="251" spans="1:15" ht="36.75" customHeight="1">
      <c r="A251" s="29"/>
      <c r="B251" s="30"/>
      <c r="C251" s="263" t="s">
        <v>592</v>
      </c>
      <c r="D251" s="78" t="s">
        <v>601</v>
      </c>
      <c r="E251" s="114">
        <v>69972</v>
      </c>
      <c r="F251" s="115">
        <v>46048</v>
      </c>
      <c r="G251" s="66" t="s">
        <v>15</v>
      </c>
      <c r="H251" s="116" t="s">
        <v>198</v>
      </c>
      <c r="I251" s="116" t="s">
        <v>593</v>
      </c>
      <c r="J251" s="117">
        <v>1</v>
      </c>
      <c r="K251" s="117"/>
      <c r="L251" s="179"/>
      <c r="M251" s="120">
        <v>13750.59</v>
      </c>
      <c r="N251" s="120">
        <v>0</v>
      </c>
      <c r="O251" s="121">
        <f t="shared" si="3"/>
        <v>1</v>
      </c>
    </row>
    <row r="252" spans="1:15" ht="65.25" customHeight="1">
      <c r="A252" s="29"/>
      <c r="B252" s="30"/>
      <c r="C252" s="263" t="s">
        <v>497</v>
      </c>
      <c r="D252" s="78" t="s">
        <v>601</v>
      </c>
      <c r="E252" s="114">
        <v>62608</v>
      </c>
      <c r="F252" s="115">
        <v>45873</v>
      </c>
      <c r="G252" s="66" t="s">
        <v>15</v>
      </c>
      <c r="H252" s="116" t="s">
        <v>165</v>
      </c>
      <c r="I252" s="116" t="s">
        <v>54</v>
      </c>
      <c r="J252" s="117">
        <v>2</v>
      </c>
      <c r="K252" s="117"/>
      <c r="L252" s="179"/>
      <c r="M252" s="120">
        <v>30042.39</v>
      </c>
      <c r="N252" s="120">
        <v>0</v>
      </c>
      <c r="O252" s="121">
        <f t="shared" si="3"/>
        <v>2</v>
      </c>
    </row>
    <row r="253" spans="1:15" ht="65.25" customHeight="1">
      <c r="A253" s="29"/>
      <c r="B253" s="30"/>
      <c r="C253" s="263" t="s">
        <v>562</v>
      </c>
      <c r="D253" s="78" t="s">
        <v>601</v>
      </c>
      <c r="E253" s="123">
        <v>69213</v>
      </c>
      <c r="F253" s="124">
        <v>46013</v>
      </c>
      <c r="G253" s="66" t="s">
        <v>15</v>
      </c>
      <c r="H253" s="125" t="s">
        <v>563</v>
      </c>
      <c r="I253" s="125" t="s">
        <v>564</v>
      </c>
      <c r="J253" s="126">
        <v>1</v>
      </c>
      <c r="K253" s="126"/>
      <c r="L253" s="127"/>
      <c r="M253" s="128">
        <v>26161.94</v>
      </c>
      <c r="N253" s="128">
        <v>0</v>
      </c>
      <c r="O253" s="121">
        <f t="shared" si="3"/>
        <v>1</v>
      </c>
    </row>
    <row r="254" spans="1:15" ht="65.25" customHeight="1">
      <c r="A254" s="29"/>
      <c r="B254" s="30"/>
      <c r="C254" s="263" t="s">
        <v>497</v>
      </c>
      <c r="D254" s="78" t="s">
        <v>601</v>
      </c>
      <c r="E254" s="114">
        <v>72264</v>
      </c>
      <c r="F254" s="115">
        <v>46063</v>
      </c>
      <c r="G254" s="66" t="s">
        <v>146</v>
      </c>
      <c r="H254" s="116" t="s">
        <v>602</v>
      </c>
      <c r="I254" s="116" t="s">
        <v>603</v>
      </c>
      <c r="J254" s="117">
        <v>0</v>
      </c>
      <c r="K254" s="117">
        <v>3</v>
      </c>
      <c r="L254" s="179">
        <v>3</v>
      </c>
      <c r="M254" s="120">
        <v>26161.94</v>
      </c>
      <c r="N254" s="120">
        <v>0</v>
      </c>
      <c r="O254" s="121">
        <f t="shared" si="3"/>
        <v>0</v>
      </c>
    </row>
    <row r="255" spans="1:15" ht="65.25" customHeight="1">
      <c r="A255" s="29"/>
      <c r="B255" s="30"/>
      <c r="C255" s="263" t="s">
        <v>497</v>
      </c>
      <c r="D255" s="78" t="s">
        <v>601</v>
      </c>
      <c r="E255" s="114">
        <v>71367</v>
      </c>
      <c r="F255" s="115">
        <v>46048</v>
      </c>
      <c r="G255" s="66" t="s">
        <v>15</v>
      </c>
      <c r="H255" s="116" t="s">
        <v>165</v>
      </c>
      <c r="I255" s="116" t="s">
        <v>600</v>
      </c>
      <c r="J255" s="117">
        <v>22</v>
      </c>
      <c r="K255" s="117"/>
      <c r="L255" s="179">
        <v>22</v>
      </c>
      <c r="M255" s="120">
        <v>32646.880000000001</v>
      </c>
      <c r="N255" s="120">
        <v>0</v>
      </c>
      <c r="O255" s="121">
        <f t="shared" si="3"/>
        <v>0</v>
      </c>
    </row>
    <row r="256" spans="1:15" ht="39" customHeight="1">
      <c r="A256" s="29"/>
      <c r="B256" s="30"/>
      <c r="C256" s="113" t="s">
        <v>523</v>
      </c>
      <c r="D256" s="78" t="s">
        <v>601</v>
      </c>
      <c r="E256" s="114">
        <v>66396</v>
      </c>
      <c r="F256" s="115">
        <v>45923</v>
      </c>
      <c r="G256" s="66" t="s">
        <v>15</v>
      </c>
      <c r="H256" s="116" t="s">
        <v>524</v>
      </c>
      <c r="I256" s="116" t="s">
        <v>109</v>
      </c>
      <c r="J256" s="117">
        <v>45</v>
      </c>
      <c r="K256" s="117"/>
      <c r="L256" s="179"/>
      <c r="M256" s="120">
        <v>1580</v>
      </c>
      <c r="N256" s="120">
        <v>0</v>
      </c>
      <c r="O256" s="121">
        <f t="shared" ref="O256:O317" si="4">J256+K256-L256</f>
        <v>45</v>
      </c>
    </row>
    <row r="257" spans="1:15" ht="39" customHeight="1">
      <c r="A257" s="29"/>
      <c r="B257" s="30"/>
      <c r="C257" s="113" t="s">
        <v>523</v>
      </c>
      <c r="D257" s="78" t="s">
        <v>601</v>
      </c>
      <c r="E257" s="123">
        <v>69257</v>
      </c>
      <c r="F257" s="124">
        <v>46013</v>
      </c>
      <c r="G257" s="66" t="s">
        <v>15</v>
      </c>
      <c r="H257" s="125" t="s">
        <v>524</v>
      </c>
      <c r="I257" s="125" t="s">
        <v>111</v>
      </c>
      <c r="J257" s="126">
        <v>15</v>
      </c>
      <c r="K257" s="126"/>
      <c r="L257" s="127"/>
      <c r="M257" s="128">
        <v>1575</v>
      </c>
      <c r="N257" s="128">
        <v>0</v>
      </c>
      <c r="O257" s="121">
        <f t="shared" si="4"/>
        <v>15</v>
      </c>
    </row>
    <row r="258" spans="1:15" ht="39" customHeight="1">
      <c r="A258" s="29"/>
      <c r="B258" s="30"/>
      <c r="C258" s="113" t="s">
        <v>525</v>
      </c>
      <c r="D258" s="78" t="s">
        <v>601</v>
      </c>
      <c r="E258" s="114">
        <v>66396</v>
      </c>
      <c r="F258" s="115">
        <v>45923</v>
      </c>
      <c r="G258" s="66" t="s">
        <v>15</v>
      </c>
      <c r="H258" s="116" t="s">
        <v>526</v>
      </c>
      <c r="I258" s="116" t="s">
        <v>443</v>
      </c>
      <c r="J258" s="117">
        <v>5</v>
      </c>
      <c r="K258" s="117"/>
      <c r="L258" s="179"/>
      <c r="M258" s="120">
        <v>1580</v>
      </c>
      <c r="N258" s="120">
        <v>0</v>
      </c>
      <c r="O258" s="121">
        <f t="shared" si="4"/>
        <v>5</v>
      </c>
    </row>
    <row r="259" spans="1:15" ht="39" customHeight="1">
      <c r="A259" s="29"/>
      <c r="B259" s="30"/>
      <c r="C259" s="113" t="s">
        <v>525</v>
      </c>
      <c r="D259" s="78" t="s">
        <v>601</v>
      </c>
      <c r="E259" s="123">
        <v>69257</v>
      </c>
      <c r="F259" s="124">
        <v>46013</v>
      </c>
      <c r="G259" s="66" t="s">
        <v>15</v>
      </c>
      <c r="H259" s="125" t="s">
        <v>526</v>
      </c>
      <c r="I259" s="125" t="s">
        <v>111</v>
      </c>
      <c r="J259" s="126">
        <v>5</v>
      </c>
      <c r="K259" s="126"/>
      <c r="L259" s="127"/>
      <c r="M259" s="128">
        <v>1575</v>
      </c>
      <c r="N259" s="128">
        <v>0</v>
      </c>
      <c r="O259" s="121">
        <f t="shared" si="4"/>
        <v>5</v>
      </c>
    </row>
    <row r="260" spans="1:15" ht="39" customHeight="1">
      <c r="A260" s="29"/>
      <c r="B260" s="30"/>
      <c r="C260" s="113" t="s">
        <v>565</v>
      </c>
      <c r="D260" s="78" t="s">
        <v>601</v>
      </c>
      <c r="E260" s="123">
        <v>69257</v>
      </c>
      <c r="F260" s="124">
        <v>46013</v>
      </c>
      <c r="G260" s="66" t="s">
        <v>15</v>
      </c>
      <c r="H260" s="125" t="s">
        <v>566</v>
      </c>
      <c r="I260" s="125" t="s">
        <v>106</v>
      </c>
      <c r="J260" s="126">
        <v>5</v>
      </c>
      <c r="K260" s="126"/>
      <c r="L260" s="127"/>
      <c r="M260" s="128">
        <v>1575</v>
      </c>
      <c r="N260" s="128">
        <v>0</v>
      </c>
      <c r="O260" s="121">
        <f t="shared" si="4"/>
        <v>5</v>
      </c>
    </row>
    <row r="261" spans="1:15" ht="31.5" customHeight="1">
      <c r="A261" s="29"/>
      <c r="B261" s="30"/>
      <c r="C261" s="264" t="s">
        <v>493</v>
      </c>
      <c r="D261" s="78" t="s">
        <v>601</v>
      </c>
      <c r="E261" s="114">
        <v>60464</v>
      </c>
      <c r="F261" s="115">
        <v>45860</v>
      </c>
      <c r="G261" s="66" t="s">
        <v>15</v>
      </c>
      <c r="H261" s="116" t="s">
        <v>494</v>
      </c>
      <c r="I261" s="116" t="s">
        <v>495</v>
      </c>
      <c r="J261" s="117">
        <v>25</v>
      </c>
      <c r="K261" s="117"/>
      <c r="L261" s="119">
        <v>25</v>
      </c>
      <c r="M261" s="120">
        <v>909.24</v>
      </c>
      <c r="N261" s="120">
        <v>0</v>
      </c>
      <c r="O261" s="121">
        <f t="shared" si="4"/>
        <v>0</v>
      </c>
    </row>
    <row r="262" spans="1:15" ht="31.5" customHeight="1">
      <c r="A262" s="29"/>
      <c r="B262" s="30"/>
      <c r="C262" s="264" t="s">
        <v>493</v>
      </c>
      <c r="D262" s="78" t="s">
        <v>601</v>
      </c>
      <c r="E262" s="140">
        <v>64275</v>
      </c>
      <c r="F262" s="141">
        <v>45915</v>
      </c>
      <c r="G262" s="66" t="s">
        <v>15</v>
      </c>
      <c r="H262" s="142" t="s">
        <v>514</v>
      </c>
      <c r="I262" s="142" t="s">
        <v>515</v>
      </c>
      <c r="J262" s="143">
        <v>19</v>
      </c>
      <c r="K262" s="143"/>
      <c r="L262" s="144">
        <v>7</v>
      </c>
      <c r="M262" s="145">
        <v>909.23</v>
      </c>
      <c r="N262" s="145">
        <v>0</v>
      </c>
      <c r="O262" s="121">
        <f t="shared" si="4"/>
        <v>12</v>
      </c>
    </row>
    <row r="263" spans="1:15" ht="44.25" customHeight="1">
      <c r="A263" s="32"/>
      <c r="B263" s="33"/>
      <c r="C263" s="113" t="s">
        <v>323</v>
      </c>
      <c r="D263" s="78" t="s">
        <v>601</v>
      </c>
      <c r="E263" s="114">
        <v>44097</v>
      </c>
      <c r="F263" s="115">
        <v>45593</v>
      </c>
      <c r="G263" s="66" t="s">
        <v>15</v>
      </c>
      <c r="H263" s="116" t="s">
        <v>324</v>
      </c>
      <c r="I263" s="116" t="s">
        <v>325</v>
      </c>
      <c r="J263" s="117">
        <v>9</v>
      </c>
      <c r="K263" s="118"/>
      <c r="L263" s="119"/>
      <c r="M263" s="120">
        <v>6807.97</v>
      </c>
      <c r="N263" s="120">
        <v>0</v>
      </c>
      <c r="O263" s="121">
        <f t="shared" si="4"/>
        <v>9</v>
      </c>
    </row>
    <row r="264" spans="1:15" ht="44.25" customHeight="1">
      <c r="A264" s="32"/>
      <c r="B264" s="33"/>
      <c r="C264" s="113" t="s">
        <v>323</v>
      </c>
      <c r="D264" s="78" t="s">
        <v>601</v>
      </c>
      <c r="E264" s="187">
        <v>44642</v>
      </c>
      <c r="F264" s="188">
        <v>45615</v>
      </c>
      <c r="G264" s="66" t="s">
        <v>15</v>
      </c>
      <c r="H264" s="189" t="s">
        <v>324</v>
      </c>
      <c r="I264" s="189" t="s">
        <v>338</v>
      </c>
      <c r="J264" s="190">
        <v>3</v>
      </c>
      <c r="K264" s="118"/>
      <c r="L264" s="119"/>
      <c r="M264" s="191">
        <v>6807.97</v>
      </c>
      <c r="N264" s="191">
        <v>0</v>
      </c>
      <c r="O264" s="121">
        <f t="shared" si="4"/>
        <v>3</v>
      </c>
    </row>
    <row r="265" spans="1:15" ht="44.25" customHeight="1">
      <c r="A265" s="32"/>
      <c r="B265" s="33"/>
      <c r="C265" s="113" t="s">
        <v>326</v>
      </c>
      <c r="D265" s="78" t="s">
        <v>601</v>
      </c>
      <c r="E265" s="114">
        <v>44097</v>
      </c>
      <c r="F265" s="115">
        <v>45593</v>
      </c>
      <c r="G265" s="66" t="s">
        <v>15</v>
      </c>
      <c r="H265" s="116" t="s">
        <v>327</v>
      </c>
      <c r="I265" s="116" t="s">
        <v>328</v>
      </c>
      <c r="J265" s="117">
        <v>6</v>
      </c>
      <c r="K265" s="118"/>
      <c r="L265" s="119"/>
      <c r="M265" s="120">
        <v>6807.97</v>
      </c>
      <c r="N265" s="120">
        <v>0</v>
      </c>
      <c r="O265" s="121">
        <f t="shared" si="4"/>
        <v>6</v>
      </c>
    </row>
    <row r="266" spans="1:15" ht="44.25" customHeight="1">
      <c r="A266" s="32"/>
      <c r="B266" s="33"/>
      <c r="C266" s="113" t="s">
        <v>326</v>
      </c>
      <c r="D266" s="78" t="s">
        <v>601</v>
      </c>
      <c r="E266" s="187">
        <v>44642</v>
      </c>
      <c r="F266" s="188">
        <v>45615</v>
      </c>
      <c r="G266" s="66" t="s">
        <v>15</v>
      </c>
      <c r="H266" s="189" t="s">
        <v>327</v>
      </c>
      <c r="I266" s="189" t="s">
        <v>338</v>
      </c>
      <c r="J266" s="190">
        <v>6</v>
      </c>
      <c r="K266" s="118"/>
      <c r="L266" s="119">
        <v>2</v>
      </c>
      <c r="M266" s="191">
        <v>6807.96</v>
      </c>
      <c r="N266" s="191">
        <v>0</v>
      </c>
      <c r="O266" s="121">
        <f t="shared" si="4"/>
        <v>4</v>
      </c>
    </row>
    <row r="267" spans="1:15" ht="44.25" customHeight="1">
      <c r="A267" s="32"/>
      <c r="B267" s="33"/>
      <c r="C267" s="113" t="s">
        <v>329</v>
      </c>
      <c r="D267" s="78" t="s">
        <v>601</v>
      </c>
      <c r="E267" s="187">
        <v>45236</v>
      </c>
      <c r="F267" s="188">
        <v>45615</v>
      </c>
      <c r="G267" s="66" t="s">
        <v>15</v>
      </c>
      <c r="H267" s="189" t="s">
        <v>330</v>
      </c>
      <c r="I267" s="189" t="s">
        <v>341</v>
      </c>
      <c r="J267" s="190">
        <v>5</v>
      </c>
      <c r="K267" s="118"/>
      <c r="L267" s="119">
        <v>1</v>
      </c>
      <c r="M267" s="191">
        <v>6807.97</v>
      </c>
      <c r="N267" s="191">
        <v>0</v>
      </c>
      <c r="O267" s="121">
        <f t="shared" si="4"/>
        <v>4</v>
      </c>
    </row>
    <row r="268" spans="1:15" ht="44.25" customHeight="1">
      <c r="A268" s="32"/>
      <c r="B268" s="33"/>
      <c r="C268" s="113" t="s">
        <v>329</v>
      </c>
      <c r="D268" s="78" t="s">
        <v>601</v>
      </c>
      <c r="E268" s="114">
        <v>44642</v>
      </c>
      <c r="F268" s="115">
        <v>45615</v>
      </c>
      <c r="G268" s="66" t="s">
        <v>15</v>
      </c>
      <c r="H268" s="116" t="s">
        <v>330</v>
      </c>
      <c r="I268" s="116" t="s">
        <v>342</v>
      </c>
      <c r="J268" s="117">
        <v>3</v>
      </c>
      <c r="K268" s="118"/>
      <c r="L268" s="119">
        <v>1</v>
      </c>
      <c r="M268" s="120">
        <v>6807.97</v>
      </c>
      <c r="N268" s="120">
        <v>0</v>
      </c>
      <c r="O268" s="121">
        <f t="shared" si="4"/>
        <v>2</v>
      </c>
    </row>
    <row r="269" spans="1:15" ht="44.25" customHeight="1">
      <c r="A269" s="32"/>
      <c r="B269" s="33"/>
      <c r="C269" s="113" t="s">
        <v>331</v>
      </c>
      <c r="D269" s="78" t="s">
        <v>601</v>
      </c>
      <c r="E269" s="187">
        <v>46044</v>
      </c>
      <c r="F269" s="188">
        <v>45615</v>
      </c>
      <c r="G269" s="66" t="s">
        <v>15</v>
      </c>
      <c r="H269" s="189" t="s">
        <v>332</v>
      </c>
      <c r="I269" s="189" t="s">
        <v>340</v>
      </c>
      <c r="J269" s="190">
        <v>3</v>
      </c>
      <c r="K269" s="118"/>
      <c r="L269" s="119">
        <v>1</v>
      </c>
      <c r="M269" s="191">
        <v>6807.97</v>
      </c>
      <c r="N269" s="191">
        <v>0</v>
      </c>
      <c r="O269" s="121">
        <f t="shared" si="4"/>
        <v>2</v>
      </c>
    </row>
    <row r="270" spans="1:15" ht="78" customHeight="1">
      <c r="A270" s="32"/>
      <c r="B270" s="33"/>
      <c r="C270" s="151" t="s">
        <v>280</v>
      </c>
      <c r="D270" s="78" t="s">
        <v>601</v>
      </c>
      <c r="E270" s="114">
        <v>33724</v>
      </c>
      <c r="F270" s="115">
        <v>45348</v>
      </c>
      <c r="G270" s="265" t="s">
        <v>29</v>
      </c>
      <c r="H270" s="116" t="s">
        <v>281</v>
      </c>
      <c r="I270" s="116" t="s">
        <v>282</v>
      </c>
      <c r="J270" s="117">
        <v>1</v>
      </c>
      <c r="K270" s="118"/>
      <c r="L270" s="119"/>
      <c r="M270" s="120">
        <v>43490</v>
      </c>
      <c r="N270" s="120">
        <v>0</v>
      </c>
      <c r="O270" s="121">
        <f t="shared" si="4"/>
        <v>1</v>
      </c>
    </row>
    <row r="271" spans="1:15" ht="73.5" customHeight="1">
      <c r="A271" s="32"/>
      <c r="B271" s="33"/>
      <c r="C271" s="151" t="s">
        <v>280</v>
      </c>
      <c r="D271" s="78" t="s">
        <v>601</v>
      </c>
      <c r="E271" s="131">
        <v>50890</v>
      </c>
      <c r="F271" s="132">
        <v>45719</v>
      </c>
      <c r="G271" s="265" t="s">
        <v>29</v>
      </c>
      <c r="H271" s="116" t="s">
        <v>395</v>
      </c>
      <c r="I271" s="133" t="s">
        <v>396</v>
      </c>
      <c r="J271" s="134">
        <v>1</v>
      </c>
      <c r="K271" s="134"/>
      <c r="L271" s="119"/>
      <c r="M271" s="135">
        <v>53080</v>
      </c>
      <c r="N271" s="135">
        <v>0</v>
      </c>
      <c r="O271" s="121">
        <f t="shared" si="4"/>
        <v>1</v>
      </c>
    </row>
    <row r="272" spans="1:15" ht="73.5" customHeight="1">
      <c r="A272" s="32"/>
      <c r="B272" s="33"/>
      <c r="C272" s="151" t="s">
        <v>199</v>
      </c>
      <c r="D272" s="78" t="s">
        <v>601</v>
      </c>
      <c r="E272" s="114">
        <v>55079</v>
      </c>
      <c r="F272" s="115">
        <v>45797</v>
      </c>
      <c r="G272" s="265" t="s">
        <v>29</v>
      </c>
      <c r="H272" s="116" t="s">
        <v>433</v>
      </c>
      <c r="I272" s="116" t="s">
        <v>434</v>
      </c>
      <c r="J272" s="117">
        <v>4</v>
      </c>
      <c r="K272" s="117"/>
      <c r="L272" s="119">
        <v>3</v>
      </c>
      <c r="M272" s="120">
        <v>87720</v>
      </c>
      <c r="N272" s="120">
        <v>0</v>
      </c>
      <c r="O272" s="121">
        <f t="shared" si="4"/>
        <v>1</v>
      </c>
    </row>
    <row r="273" spans="1:15" ht="33.75" customHeight="1">
      <c r="A273" s="32"/>
      <c r="B273" s="33"/>
      <c r="C273" s="113" t="s">
        <v>104</v>
      </c>
      <c r="D273" s="78" t="s">
        <v>601</v>
      </c>
      <c r="E273" s="114">
        <v>15042</v>
      </c>
      <c r="F273" s="115">
        <v>44930</v>
      </c>
      <c r="G273" s="66" t="s">
        <v>15</v>
      </c>
      <c r="H273" s="116" t="s">
        <v>105</v>
      </c>
      <c r="I273" s="116" t="s">
        <v>106</v>
      </c>
      <c r="J273" s="117">
        <v>106</v>
      </c>
      <c r="K273" s="118"/>
      <c r="L273" s="119">
        <v>9</v>
      </c>
      <c r="M273" s="120">
        <v>578</v>
      </c>
      <c r="N27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5202</v>
      </c>
      <c r="O273" s="121">
        <f t="shared" si="4"/>
        <v>97</v>
      </c>
    </row>
    <row r="274" spans="1:15" ht="33.75" customHeight="1">
      <c r="A274" s="32"/>
      <c r="B274" s="33"/>
      <c r="C274" s="113" t="s">
        <v>104</v>
      </c>
      <c r="D274" s="78" t="s">
        <v>601</v>
      </c>
      <c r="E274" s="114">
        <v>34523</v>
      </c>
      <c r="F274" s="115">
        <v>45371</v>
      </c>
      <c r="G274" s="66" t="s">
        <v>15</v>
      </c>
      <c r="H274" s="116" t="s">
        <v>288</v>
      </c>
      <c r="I274" s="116" t="s">
        <v>287</v>
      </c>
      <c r="J274" s="117">
        <v>20</v>
      </c>
      <c r="K274" s="118"/>
      <c r="L274" s="119"/>
      <c r="M274" s="120">
        <v>458.4</v>
      </c>
      <c r="N274" s="120">
        <v>0</v>
      </c>
      <c r="O274" s="121">
        <f t="shared" si="4"/>
        <v>20</v>
      </c>
    </row>
    <row r="275" spans="1:15" ht="33.75" customHeight="1">
      <c r="A275" s="32"/>
      <c r="B275" s="33"/>
      <c r="C275" s="113" t="s">
        <v>567</v>
      </c>
      <c r="D275" s="78" t="s">
        <v>601</v>
      </c>
      <c r="E275" s="123">
        <v>69796</v>
      </c>
      <c r="F275" s="124">
        <v>46013</v>
      </c>
      <c r="G275" s="66" t="s">
        <v>15</v>
      </c>
      <c r="H275" s="125" t="s">
        <v>568</v>
      </c>
      <c r="I275" s="125" t="s">
        <v>569</v>
      </c>
      <c r="J275" s="126">
        <v>7</v>
      </c>
      <c r="K275" s="126"/>
      <c r="L275" s="127"/>
      <c r="M275" s="128">
        <v>4696</v>
      </c>
      <c r="N275" s="128">
        <v>0</v>
      </c>
      <c r="O275" s="121">
        <f t="shared" si="4"/>
        <v>7</v>
      </c>
    </row>
    <row r="276" spans="1:15" ht="33.75" customHeight="1">
      <c r="A276" s="32"/>
      <c r="B276" s="33"/>
      <c r="C276" s="113" t="s">
        <v>597</v>
      </c>
      <c r="D276" s="78" t="s">
        <v>601</v>
      </c>
      <c r="E276" s="114">
        <v>70972</v>
      </c>
      <c r="F276" s="115">
        <v>46048</v>
      </c>
      <c r="G276" s="66" t="s">
        <v>15</v>
      </c>
      <c r="H276" s="116" t="s">
        <v>598</v>
      </c>
      <c r="I276" s="116" t="s">
        <v>599</v>
      </c>
      <c r="J276" s="117">
        <v>170</v>
      </c>
      <c r="K276" s="117"/>
      <c r="L276" s="179">
        <v>150</v>
      </c>
      <c r="M276" s="120">
        <v>293</v>
      </c>
      <c r="N276" s="120">
        <v>0</v>
      </c>
      <c r="O276" s="121">
        <f t="shared" si="4"/>
        <v>20</v>
      </c>
    </row>
    <row r="277" spans="1:15" ht="46.5" customHeight="1">
      <c r="A277" s="32"/>
      <c r="B277" s="33"/>
      <c r="C277" s="113" t="s">
        <v>500</v>
      </c>
      <c r="D277" s="78" t="s">
        <v>601</v>
      </c>
      <c r="E277" s="114">
        <v>62864</v>
      </c>
      <c r="F277" s="115">
        <v>45882</v>
      </c>
      <c r="G277" s="66" t="s">
        <v>15</v>
      </c>
      <c r="H277" s="116" t="s">
        <v>501</v>
      </c>
      <c r="I277" s="116" t="s">
        <v>502</v>
      </c>
      <c r="J277" s="117">
        <v>91</v>
      </c>
      <c r="K277" s="117"/>
      <c r="L277" s="179">
        <v>32</v>
      </c>
      <c r="M277" s="120">
        <v>761.95</v>
      </c>
      <c r="N277" s="120">
        <v>0</v>
      </c>
      <c r="O277" s="121">
        <f t="shared" si="4"/>
        <v>59</v>
      </c>
    </row>
    <row r="278" spans="1:15" ht="46.5" customHeight="1">
      <c r="A278" s="32"/>
      <c r="B278" s="33"/>
      <c r="C278" s="113" t="s">
        <v>500</v>
      </c>
      <c r="D278" s="78" t="s">
        <v>601</v>
      </c>
      <c r="E278" s="140">
        <v>63330</v>
      </c>
      <c r="F278" s="141">
        <v>45915</v>
      </c>
      <c r="G278" s="66" t="s">
        <v>15</v>
      </c>
      <c r="H278" s="116" t="s">
        <v>509</v>
      </c>
      <c r="I278" s="142" t="s">
        <v>510</v>
      </c>
      <c r="J278" s="143">
        <v>99</v>
      </c>
      <c r="K278" s="143"/>
      <c r="L278" s="144"/>
      <c r="M278" s="145">
        <v>761.95</v>
      </c>
      <c r="N278" s="145">
        <v>0</v>
      </c>
      <c r="O278" s="121">
        <f t="shared" si="4"/>
        <v>99</v>
      </c>
    </row>
    <row r="279" spans="1:15" ht="46.5" customHeight="1">
      <c r="A279" s="32"/>
      <c r="B279" s="33"/>
      <c r="C279" s="113" t="s">
        <v>511</v>
      </c>
      <c r="D279" s="78" t="s">
        <v>601</v>
      </c>
      <c r="E279" s="140">
        <v>65194</v>
      </c>
      <c r="F279" s="141">
        <v>45915</v>
      </c>
      <c r="G279" s="66" t="s">
        <v>15</v>
      </c>
      <c r="H279" s="116" t="s">
        <v>512</v>
      </c>
      <c r="I279" s="142" t="s">
        <v>513</v>
      </c>
      <c r="J279" s="143">
        <v>135</v>
      </c>
      <c r="K279" s="143"/>
      <c r="L279" s="144"/>
      <c r="M279" s="145">
        <v>1058</v>
      </c>
      <c r="N279" s="145">
        <v>0</v>
      </c>
      <c r="O279" s="121">
        <f t="shared" si="4"/>
        <v>135</v>
      </c>
    </row>
    <row r="280" spans="1:15" ht="33.75" customHeight="1">
      <c r="A280" s="32"/>
      <c r="B280" s="33"/>
      <c r="C280" s="204" t="s">
        <v>460</v>
      </c>
      <c r="D280" s="78" t="s">
        <v>601</v>
      </c>
      <c r="E280" s="114">
        <v>60002</v>
      </c>
      <c r="F280" s="115">
        <v>45839</v>
      </c>
      <c r="G280" s="66" t="s">
        <v>15</v>
      </c>
      <c r="H280" s="116" t="s">
        <v>269</v>
      </c>
      <c r="I280" s="116" t="s">
        <v>374</v>
      </c>
      <c r="J280" s="117">
        <v>8</v>
      </c>
      <c r="K280" s="117"/>
      <c r="L280" s="119"/>
      <c r="M280" s="120">
        <v>6800</v>
      </c>
      <c r="N280" s="120">
        <v>0</v>
      </c>
      <c r="O280" s="121">
        <f t="shared" si="4"/>
        <v>8</v>
      </c>
    </row>
    <row r="281" spans="1:15" ht="33.75" customHeight="1">
      <c r="A281" s="32"/>
      <c r="B281" s="33"/>
      <c r="C281" s="204" t="s">
        <v>460</v>
      </c>
      <c r="D281" s="78" t="s">
        <v>601</v>
      </c>
      <c r="E281" s="114">
        <v>60493</v>
      </c>
      <c r="F281" s="115">
        <v>45860</v>
      </c>
      <c r="G281" s="66" t="s">
        <v>15</v>
      </c>
      <c r="H281" s="116" t="s">
        <v>269</v>
      </c>
      <c r="I281" s="116" t="s">
        <v>374</v>
      </c>
      <c r="J281" s="117">
        <v>2</v>
      </c>
      <c r="K281" s="117"/>
      <c r="L281" s="119"/>
      <c r="M281" s="120">
        <v>6800</v>
      </c>
      <c r="N281" s="120">
        <v>0</v>
      </c>
      <c r="O281" s="121">
        <f t="shared" si="4"/>
        <v>2</v>
      </c>
    </row>
    <row r="282" spans="1:15" ht="33.75" customHeight="1">
      <c r="A282" s="32"/>
      <c r="B282" s="33"/>
      <c r="C282" s="204" t="s">
        <v>461</v>
      </c>
      <c r="D282" s="78" t="s">
        <v>601</v>
      </c>
      <c r="E282" s="114">
        <v>60002</v>
      </c>
      <c r="F282" s="115">
        <v>45839</v>
      </c>
      <c r="G282" s="66" t="s">
        <v>15</v>
      </c>
      <c r="H282" s="116" t="s">
        <v>462</v>
      </c>
      <c r="I282" s="116" t="s">
        <v>374</v>
      </c>
      <c r="J282" s="117">
        <v>14</v>
      </c>
      <c r="K282" s="117"/>
      <c r="L282" s="119"/>
      <c r="M282" s="120">
        <v>4608.25</v>
      </c>
      <c r="N282" s="120">
        <v>0</v>
      </c>
      <c r="O282" s="121">
        <f t="shared" si="4"/>
        <v>14</v>
      </c>
    </row>
    <row r="283" spans="1:15" ht="32.25" customHeight="1">
      <c r="A283" s="32"/>
      <c r="B283" s="33"/>
      <c r="C283" s="264" t="s">
        <v>371</v>
      </c>
      <c r="D283" s="78" t="s">
        <v>601</v>
      </c>
      <c r="E283" s="214">
        <v>57999</v>
      </c>
      <c r="F283" s="215">
        <v>45817</v>
      </c>
      <c r="G283" s="66" t="s">
        <v>15</v>
      </c>
      <c r="H283" s="266"/>
      <c r="I283" s="148" t="s">
        <v>374</v>
      </c>
      <c r="J283" s="216">
        <v>2</v>
      </c>
      <c r="K283" s="216"/>
      <c r="L283" s="119">
        <v>1</v>
      </c>
      <c r="M283" s="217">
        <v>6800</v>
      </c>
      <c r="N283" s="217">
        <v>0</v>
      </c>
      <c r="O283" s="121">
        <f t="shared" si="4"/>
        <v>1</v>
      </c>
    </row>
    <row r="284" spans="1:15" ht="32.25" customHeight="1">
      <c r="A284" s="32"/>
      <c r="B284" s="33"/>
      <c r="C284" s="264" t="s">
        <v>463</v>
      </c>
      <c r="D284" s="78" t="s">
        <v>601</v>
      </c>
      <c r="E284" s="114">
        <v>60002</v>
      </c>
      <c r="F284" s="115">
        <v>45839</v>
      </c>
      <c r="G284" s="66" t="s">
        <v>15</v>
      </c>
      <c r="H284" s="116" t="s">
        <v>464</v>
      </c>
      <c r="I284" s="116" t="s">
        <v>465</v>
      </c>
      <c r="J284" s="117">
        <v>5</v>
      </c>
      <c r="K284" s="117"/>
      <c r="L284" s="119">
        <v>3</v>
      </c>
      <c r="M284" s="120">
        <v>4606</v>
      </c>
      <c r="N284" s="120">
        <v>0</v>
      </c>
      <c r="O284" s="121">
        <f t="shared" si="4"/>
        <v>2</v>
      </c>
    </row>
    <row r="285" spans="1:15" ht="32.25" customHeight="1">
      <c r="A285" s="32"/>
      <c r="B285" s="33"/>
      <c r="C285" s="264" t="s">
        <v>372</v>
      </c>
      <c r="D285" s="78" t="s">
        <v>601</v>
      </c>
      <c r="E285" s="214">
        <v>57999</v>
      </c>
      <c r="F285" s="215">
        <v>45817</v>
      </c>
      <c r="G285" s="66" t="s">
        <v>15</v>
      </c>
      <c r="H285" s="266"/>
      <c r="I285" s="266"/>
      <c r="J285" s="216">
        <v>9</v>
      </c>
      <c r="K285" s="216"/>
      <c r="L285" s="119"/>
      <c r="M285" s="217">
        <v>6800</v>
      </c>
      <c r="N285" s="217">
        <v>0</v>
      </c>
      <c r="O285" s="121">
        <f t="shared" si="4"/>
        <v>9</v>
      </c>
    </row>
    <row r="286" spans="1:15" ht="32.25" customHeight="1">
      <c r="A286" s="32"/>
      <c r="B286" s="33"/>
      <c r="C286" s="264" t="s">
        <v>372</v>
      </c>
      <c r="D286" s="78" t="s">
        <v>601</v>
      </c>
      <c r="E286" s="114">
        <v>60015</v>
      </c>
      <c r="F286" s="115">
        <v>45839</v>
      </c>
      <c r="G286" s="66" t="s">
        <v>15</v>
      </c>
      <c r="H286" s="133" t="s">
        <v>373</v>
      </c>
      <c r="I286" s="116" t="s">
        <v>374</v>
      </c>
      <c r="J286" s="117">
        <v>1</v>
      </c>
      <c r="K286" s="117"/>
      <c r="L286" s="119"/>
      <c r="M286" s="120">
        <v>6800</v>
      </c>
      <c r="N286" s="120">
        <v>0</v>
      </c>
      <c r="O286" s="121">
        <f t="shared" si="4"/>
        <v>1</v>
      </c>
    </row>
    <row r="287" spans="1:15" ht="39" customHeight="1">
      <c r="A287" s="29"/>
      <c r="B287" s="77"/>
      <c r="C287" s="113" t="s">
        <v>40</v>
      </c>
      <c r="D287" s="78" t="s">
        <v>601</v>
      </c>
      <c r="E287" s="114">
        <v>6329</v>
      </c>
      <c r="F287" s="115">
        <v>44607</v>
      </c>
      <c r="G287" s="66" t="s">
        <v>15</v>
      </c>
      <c r="H287" s="116" t="s">
        <v>41</v>
      </c>
      <c r="I287" s="116" t="s">
        <v>42</v>
      </c>
      <c r="J287" s="117">
        <v>3</v>
      </c>
      <c r="K287" s="118"/>
      <c r="L287" s="119"/>
      <c r="M287" s="120">
        <v>6618</v>
      </c>
      <c r="N28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87" s="121">
        <f t="shared" si="4"/>
        <v>3</v>
      </c>
    </row>
    <row r="288" spans="1:15" ht="42" customHeight="1">
      <c r="A288" s="29"/>
      <c r="B288" s="30"/>
      <c r="C288" s="113" t="s">
        <v>25</v>
      </c>
      <c r="D288" s="78" t="s">
        <v>601</v>
      </c>
      <c r="E288" s="114">
        <v>29720</v>
      </c>
      <c r="F288" s="115">
        <v>45252</v>
      </c>
      <c r="G288" s="66" t="s">
        <v>15</v>
      </c>
      <c r="H288" s="116" t="s">
        <v>246</v>
      </c>
      <c r="I288" s="116" t="s">
        <v>239</v>
      </c>
      <c r="J288" s="117">
        <v>2</v>
      </c>
      <c r="K288" s="118"/>
      <c r="L288" s="119"/>
      <c r="M288" s="120">
        <v>8315</v>
      </c>
      <c r="N28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88" s="121">
        <f t="shared" si="4"/>
        <v>2</v>
      </c>
    </row>
    <row r="289" spans="1:15" ht="47.25" customHeight="1">
      <c r="A289" s="29"/>
      <c r="B289" s="75"/>
      <c r="C289" s="113" t="s">
        <v>25</v>
      </c>
      <c r="D289" s="78" t="s">
        <v>601</v>
      </c>
      <c r="E289" s="131">
        <v>48462</v>
      </c>
      <c r="F289" s="132">
        <v>45664</v>
      </c>
      <c r="G289" s="66" t="s">
        <v>15</v>
      </c>
      <c r="H289" s="133" t="s">
        <v>352</v>
      </c>
      <c r="I289" s="133" t="s">
        <v>353</v>
      </c>
      <c r="J289" s="134">
        <v>1</v>
      </c>
      <c r="K289" s="134"/>
      <c r="L289" s="119"/>
      <c r="M289" s="135">
        <v>8714</v>
      </c>
      <c r="N289" s="135">
        <v>0</v>
      </c>
      <c r="O289" s="121">
        <f t="shared" si="4"/>
        <v>1</v>
      </c>
    </row>
    <row r="290" spans="1:15" ht="42" customHeight="1">
      <c r="A290" s="29"/>
      <c r="B290" s="30"/>
      <c r="C290" s="113" t="s">
        <v>120</v>
      </c>
      <c r="D290" s="78" t="s">
        <v>601</v>
      </c>
      <c r="E290" s="224">
        <v>16343</v>
      </c>
      <c r="F290" s="225">
        <v>44951</v>
      </c>
      <c r="G290" s="66" t="s">
        <v>15</v>
      </c>
      <c r="H290" s="116" t="s">
        <v>121</v>
      </c>
      <c r="I290" s="226" t="s">
        <v>106</v>
      </c>
      <c r="J290" s="117">
        <v>3</v>
      </c>
      <c r="K290" s="118"/>
      <c r="L290" s="119"/>
      <c r="M290" s="227">
        <v>9798</v>
      </c>
      <c r="N29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0" s="121">
        <f t="shared" si="4"/>
        <v>3</v>
      </c>
    </row>
    <row r="291" spans="1:15" ht="42" customHeight="1">
      <c r="A291" s="29"/>
      <c r="B291" s="30"/>
      <c r="C291" s="113" t="s">
        <v>120</v>
      </c>
      <c r="D291" s="78" t="s">
        <v>601</v>
      </c>
      <c r="E291" s="114">
        <v>29720</v>
      </c>
      <c r="F291" s="115">
        <v>45252</v>
      </c>
      <c r="G291" s="66" t="s">
        <v>15</v>
      </c>
      <c r="H291" s="116" t="s">
        <v>121</v>
      </c>
      <c r="I291" s="116" t="s">
        <v>233</v>
      </c>
      <c r="J291" s="117">
        <v>6</v>
      </c>
      <c r="K291" s="118"/>
      <c r="L291" s="119"/>
      <c r="M291" s="120">
        <v>9647</v>
      </c>
      <c r="N29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1" s="121">
        <f t="shared" si="4"/>
        <v>6</v>
      </c>
    </row>
    <row r="292" spans="1:15" ht="42" customHeight="1">
      <c r="A292" s="29"/>
      <c r="B292" s="30"/>
      <c r="C292" s="113" t="s">
        <v>120</v>
      </c>
      <c r="D292" s="78" t="s">
        <v>601</v>
      </c>
      <c r="E292" s="123">
        <v>68950</v>
      </c>
      <c r="F292" s="124">
        <v>46013</v>
      </c>
      <c r="G292" s="66" t="s">
        <v>15</v>
      </c>
      <c r="H292" s="116" t="s">
        <v>121</v>
      </c>
      <c r="I292" s="125" t="s">
        <v>355</v>
      </c>
      <c r="J292" s="126">
        <v>4</v>
      </c>
      <c r="K292" s="126"/>
      <c r="L292" s="127"/>
      <c r="M292" s="128">
        <v>12352</v>
      </c>
      <c r="N292" s="128">
        <v>0</v>
      </c>
      <c r="O292" s="121">
        <f t="shared" si="4"/>
        <v>4</v>
      </c>
    </row>
    <row r="293" spans="1:15" ht="37.5" customHeight="1">
      <c r="A293" s="29"/>
      <c r="B293" s="30"/>
      <c r="C293" s="113" t="s">
        <v>107</v>
      </c>
      <c r="D293" s="78" t="s">
        <v>601</v>
      </c>
      <c r="E293" s="224">
        <v>16343</v>
      </c>
      <c r="F293" s="225">
        <v>44951</v>
      </c>
      <c r="G293" s="66" t="s">
        <v>15</v>
      </c>
      <c r="H293" s="116" t="s">
        <v>108</v>
      </c>
      <c r="I293" s="116" t="s">
        <v>106</v>
      </c>
      <c r="J293" s="117">
        <v>1</v>
      </c>
      <c r="K293" s="118"/>
      <c r="L293" s="119"/>
      <c r="M293" s="227">
        <v>8476</v>
      </c>
      <c r="N29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3" s="121">
        <f t="shared" si="4"/>
        <v>1</v>
      </c>
    </row>
    <row r="294" spans="1:15" ht="37.5" customHeight="1">
      <c r="A294" s="29"/>
      <c r="B294" s="30"/>
      <c r="C294" s="113" t="s">
        <v>107</v>
      </c>
      <c r="D294" s="78" t="s">
        <v>601</v>
      </c>
      <c r="E294" s="114">
        <v>29622</v>
      </c>
      <c r="F294" s="115">
        <v>45252</v>
      </c>
      <c r="G294" s="66" t="s">
        <v>15</v>
      </c>
      <c r="H294" s="116" t="s">
        <v>108</v>
      </c>
      <c r="I294" s="116" t="s">
        <v>148</v>
      </c>
      <c r="J294" s="117">
        <v>5</v>
      </c>
      <c r="K294" s="118"/>
      <c r="L294" s="119"/>
      <c r="M294" s="120">
        <v>7984</v>
      </c>
      <c r="N29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4" s="121">
        <f t="shared" si="4"/>
        <v>5</v>
      </c>
    </row>
    <row r="295" spans="1:15" ht="62.25" customHeight="1">
      <c r="A295" s="73" t="s">
        <v>344</v>
      </c>
      <c r="B295" s="73"/>
      <c r="C295" s="113" t="s">
        <v>345</v>
      </c>
      <c r="D295" s="78" t="s">
        <v>601</v>
      </c>
      <c r="E295" s="187">
        <v>226</v>
      </c>
      <c r="F295" s="188">
        <v>45630</v>
      </c>
      <c r="G295" s="66" t="s">
        <v>15</v>
      </c>
      <c r="H295" s="189"/>
      <c r="I295" s="189" t="s">
        <v>26</v>
      </c>
      <c r="J295" s="190">
        <v>2</v>
      </c>
      <c r="K295" s="190"/>
      <c r="L295" s="119"/>
      <c r="M295" s="191">
        <v>6590</v>
      </c>
      <c r="N295" s="191">
        <v>0</v>
      </c>
      <c r="O295" s="121">
        <f t="shared" si="4"/>
        <v>2</v>
      </c>
    </row>
    <row r="296" spans="1:15" ht="49.5" customHeight="1">
      <c r="A296" s="76"/>
      <c r="B296" s="75"/>
      <c r="C296" s="113" t="s">
        <v>345</v>
      </c>
      <c r="D296" s="78" t="s">
        <v>601</v>
      </c>
      <c r="E296" s="131">
        <v>47959</v>
      </c>
      <c r="F296" s="132">
        <v>45664</v>
      </c>
      <c r="G296" s="66" t="s">
        <v>15</v>
      </c>
      <c r="H296" s="116" t="s">
        <v>229</v>
      </c>
      <c r="I296" s="133" t="s">
        <v>354</v>
      </c>
      <c r="J296" s="134">
        <v>1</v>
      </c>
      <c r="K296" s="134"/>
      <c r="L296" s="119"/>
      <c r="M296" s="135">
        <v>8714</v>
      </c>
      <c r="N296" s="135">
        <v>0</v>
      </c>
      <c r="O296" s="121">
        <f t="shared" si="4"/>
        <v>1</v>
      </c>
    </row>
    <row r="297" spans="1:15" ht="33.75" customHeight="1">
      <c r="A297" s="29"/>
      <c r="B297" s="30"/>
      <c r="C297" s="113" t="s">
        <v>231</v>
      </c>
      <c r="D297" s="78" t="s">
        <v>601</v>
      </c>
      <c r="E297" s="114">
        <v>28535</v>
      </c>
      <c r="F297" s="115">
        <v>45224</v>
      </c>
      <c r="G297" s="66" t="s">
        <v>15</v>
      </c>
      <c r="H297" s="116" t="s">
        <v>232</v>
      </c>
      <c r="I297" s="116" t="s">
        <v>233</v>
      </c>
      <c r="J297" s="117">
        <v>1</v>
      </c>
      <c r="K297" s="118"/>
      <c r="L297" s="119"/>
      <c r="M297" s="120">
        <v>8315</v>
      </c>
      <c r="N29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7" s="121">
        <f t="shared" si="4"/>
        <v>1</v>
      </c>
    </row>
    <row r="298" spans="1:15" ht="33.75" customHeight="1">
      <c r="A298" s="29"/>
      <c r="B298" s="30"/>
      <c r="C298" s="113" t="s">
        <v>231</v>
      </c>
      <c r="D298" s="78" t="s">
        <v>601</v>
      </c>
      <c r="E298" s="114">
        <v>29720</v>
      </c>
      <c r="F298" s="115">
        <v>45252</v>
      </c>
      <c r="G298" s="66" t="s">
        <v>15</v>
      </c>
      <c r="H298" s="116" t="s">
        <v>232</v>
      </c>
      <c r="I298" s="116" t="s">
        <v>230</v>
      </c>
      <c r="J298" s="117">
        <v>1</v>
      </c>
      <c r="K298" s="118"/>
      <c r="L298" s="119"/>
      <c r="M298" s="120">
        <v>8315</v>
      </c>
      <c r="N29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298" s="121">
        <f t="shared" si="4"/>
        <v>1</v>
      </c>
    </row>
    <row r="299" spans="1:15" ht="33.75" customHeight="1">
      <c r="A299" s="29"/>
      <c r="B299" s="30"/>
      <c r="C299" s="113" t="s">
        <v>231</v>
      </c>
      <c r="D299" s="78" t="s">
        <v>601</v>
      </c>
      <c r="E299" s="131">
        <v>47959</v>
      </c>
      <c r="F299" s="132">
        <v>45968</v>
      </c>
      <c r="G299" s="66" t="s">
        <v>15</v>
      </c>
      <c r="H299" s="116" t="s">
        <v>232</v>
      </c>
      <c r="I299" s="133" t="s">
        <v>355</v>
      </c>
      <c r="J299" s="134">
        <v>5</v>
      </c>
      <c r="K299" s="134"/>
      <c r="L299" s="119"/>
      <c r="M299" s="135">
        <v>8714</v>
      </c>
      <c r="N299" s="135">
        <v>0</v>
      </c>
      <c r="O299" s="121">
        <f t="shared" si="4"/>
        <v>5</v>
      </c>
    </row>
    <row r="300" spans="1:15" ht="24.75" customHeight="1">
      <c r="A300" s="29"/>
      <c r="B300" s="30"/>
      <c r="C300" s="113" t="s">
        <v>28</v>
      </c>
      <c r="D300" s="78" t="s">
        <v>601</v>
      </c>
      <c r="E300" s="267">
        <v>3215</v>
      </c>
      <c r="F300" s="268">
        <v>44391</v>
      </c>
      <c r="G300" s="66" t="s">
        <v>15</v>
      </c>
      <c r="H300" s="261" t="s">
        <v>27</v>
      </c>
      <c r="I300" s="261" t="s">
        <v>26</v>
      </c>
      <c r="J300" s="117">
        <v>3</v>
      </c>
      <c r="K300" s="118"/>
      <c r="L300" s="119"/>
      <c r="M300" s="262">
        <v>6590</v>
      </c>
      <c r="N30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0" s="121">
        <f t="shared" si="4"/>
        <v>3</v>
      </c>
    </row>
    <row r="301" spans="1:15" ht="41.25" customHeight="1">
      <c r="A301" s="29"/>
      <c r="B301" s="30"/>
      <c r="C301" s="113" t="s">
        <v>28</v>
      </c>
      <c r="D301" s="78" t="s">
        <v>601</v>
      </c>
      <c r="E301" s="114">
        <v>29720</v>
      </c>
      <c r="F301" s="115">
        <v>45252</v>
      </c>
      <c r="G301" s="66" t="s">
        <v>15</v>
      </c>
      <c r="H301" s="116" t="s">
        <v>245</v>
      </c>
      <c r="I301" s="116" t="s">
        <v>239</v>
      </c>
      <c r="J301" s="117">
        <v>1</v>
      </c>
      <c r="K301" s="118"/>
      <c r="L301" s="119"/>
      <c r="M301" s="120">
        <v>8315</v>
      </c>
      <c r="N30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1" s="121">
        <f t="shared" si="4"/>
        <v>1</v>
      </c>
    </row>
    <row r="302" spans="1:15" ht="33" customHeight="1">
      <c r="A302" s="29"/>
      <c r="B302" s="30"/>
      <c r="C302" s="113" t="s">
        <v>28</v>
      </c>
      <c r="D302" s="78" t="s">
        <v>601</v>
      </c>
      <c r="E302" s="114">
        <v>32951</v>
      </c>
      <c r="F302" s="115">
        <v>45313</v>
      </c>
      <c r="G302" s="66" t="s">
        <v>15</v>
      </c>
      <c r="H302" s="116" t="s">
        <v>245</v>
      </c>
      <c r="I302" s="116" t="s">
        <v>239</v>
      </c>
      <c r="J302" s="117">
        <v>1</v>
      </c>
      <c r="K302" s="118"/>
      <c r="L302" s="119"/>
      <c r="M302" s="120">
        <v>8315</v>
      </c>
      <c r="N30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2" s="121">
        <f t="shared" si="4"/>
        <v>1</v>
      </c>
    </row>
    <row r="303" spans="1:15" ht="52.5" customHeight="1">
      <c r="A303" s="29"/>
      <c r="B303" s="75"/>
      <c r="C303" s="113" t="s">
        <v>28</v>
      </c>
      <c r="D303" s="78" t="s">
        <v>601</v>
      </c>
      <c r="E303" s="131">
        <v>47959</v>
      </c>
      <c r="F303" s="132">
        <v>45664</v>
      </c>
      <c r="G303" s="66" t="s">
        <v>15</v>
      </c>
      <c r="H303" s="116" t="s">
        <v>245</v>
      </c>
      <c r="I303" s="133" t="s">
        <v>354</v>
      </c>
      <c r="J303" s="134">
        <v>1</v>
      </c>
      <c r="K303" s="134"/>
      <c r="L303" s="119"/>
      <c r="M303" s="135">
        <v>8714</v>
      </c>
      <c r="N303" s="135">
        <v>0</v>
      </c>
      <c r="O303" s="121">
        <f t="shared" si="4"/>
        <v>1</v>
      </c>
    </row>
    <row r="304" spans="1:15" ht="52.5" customHeight="1">
      <c r="A304" s="29"/>
      <c r="B304" s="75"/>
      <c r="C304" s="113" t="s">
        <v>28</v>
      </c>
      <c r="D304" s="78" t="s">
        <v>601</v>
      </c>
      <c r="E304" s="269">
        <v>57827</v>
      </c>
      <c r="F304" s="270">
        <v>45817</v>
      </c>
      <c r="G304" s="66" t="s">
        <v>15</v>
      </c>
      <c r="H304" s="116" t="s">
        <v>245</v>
      </c>
      <c r="I304" s="271" t="s">
        <v>354</v>
      </c>
      <c r="J304" s="272">
        <v>1</v>
      </c>
      <c r="K304" s="272"/>
      <c r="L304" s="119"/>
      <c r="M304" s="273">
        <v>8714</v>
      </c>
      <c r="N304" s="273">
        <v>0</v>
      </c>
      <c r="O304" s="121">
        <f t="shared" si="4"/>
        <v>1</v>
      </c>
    </row>
    <row r="305" spans="1:15" ht="52.5" customHeight="1">
      <c r="A305" s="29"/>
      <c r="B305" s="75"/>
      <c r="C305" s="113" t="s">
        <v>28</v>
      </c>
      <c r="D305" s="78" t="s">
        <v>601</v>
      </c>
      <c r="E305" s="114">
        <v>64158</v>
      </c>
      <c r="F305" s="115">
        <v>45923</v>
      </c>
      <c r="G305" s="66" t="s">
        <v>15</v>
      </c>
      <c r="H305" s="116" t="s">
        <v>245</v>
      </c>
      <c r="I305" s="116" t="s">
        <v>354</v>
      </c>
      <c r="J305" s="117">
        <v>1</v>
      </c>
      <c r="K305" s="117"/>
      <c r="L305" s="179"/>
      <c r="M305" s="120">
        <v>8714</v>
      </c>
      <c r="N305" s="120">
        <v>0</v>
      </c>
      <c r="O305" s="121">
        <f t="shared" si="4"/>
        <v>1</v>
      </c>
    </row>
    <row r="306" spans="1:15" ht="38.25" customHeight="1">
      <c r="A306" s="29"/>
      <c r="B306" s="30"/>
      <c r="C306" s="113" t="s">
        <v>35</v>
      </c>
      <c r="D306" s="78" t="s">
        <v>601</v>
      </c>
      <c r="E306" s="114">
        <v>6329</v>
      </c>
      <c r="F306" s="115">
        <v>44607</v>
      </c>
      <c r="G306" s="66" t="s">
        <v>15</v>
      </c>
      <c r="H306" s="116" t="s">
        <v>36</v>
      </c>
      <c r="I306" s="116" t="s">
        <v>34</v>
      </c>
      <c r="J306" s="117">
        <v>1</v>
      </c>
      <c r="K306" s="118"/>
      <c r="L306" s="119">
        <v>1</v>
      </c>
      <c r="M306" s="120">
        <v>7996</v>
      </c>
      <c r="N30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7996</v>
      </c>
      <c r="O306" s="121">
        <f t="shared" si="4"/>
        <v>0</v>
      </c>
    </row>
    <row r="307" spans="1:15" ht="38.25" customHeight="1">
      <c r="A307" s="29"/>
      <c r="B307" s="30"/>
      <c r="C307" s="113" t="s">
        <v>118</v>
      </c>
      <c r="D307" s="78" t="s">
        <v>601</v>
      </c>
      <c r="E307" s="224">
        <v>16343</v>
      </c>
      <c r="F307" s="225">
        <v>44951</v>
      </c>
      <c r="G307" s="66" t="s">
        <v>15</v>
      </c>
      <c r="H307" s="226" t="s">
        <v>119</v>
      </c>
      <c r="I307" s="226" t="s">
        <v>109</v>
      </c>
      <c r="J307" s="117">
        <v>1</v>
      </c>
      <c r="K307" s="118"/>
      <c r="L307" s="119"/>
      <c r="M307" s="227">
        <v>8518</v>
      </c>
      <c r="N30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7" s="121">
        <f t="shared" si="4"/>
        <v>1</v>
      </c>
    </row>
    <row r="308" spans="1:15" ht="38.25" customHeight="1">
      <c r="A308" s="29"/>
      <c r="B308" s="30"/>
      <c r="C308" s="113" t="s">
        <v>118</v>
      </c>
      <c r="D308" s="78" t="s">
        <v>601</v>
      </c>
      <c r="E308" s="114">
        <v>29622</v>
      </c>
      <c r="F308" s="115">
        <v>45252</v>
      </c>
      <c r="G308" s="66" t="s">
        <v>15</v>
      </c>
      <c r="H308" s="226" t="s">
        <v>119</v>
      </c>
      <c r="I308" s="116" t="s">
        <v>243</v>
      </c>
      <c r="J308" s="117">
        <v>3</v>
      </c>
      <c r="K308" s="118"/>
      <c r="L308" s="119"/>
      <c r="M308" s="120">
        <v>7984</v>
      </c>
      <c r="N308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8" s="121">
        <f t="shared" si="4"/>
        <v>3</v>
      </c>
    </row>
    <row r="309" spans="1:15" ht="38.25" customHeight="1">
      <c r="A309" s="29"/>
      <c r="B309" s="30"/>
      <c r="C309" s="113" t="s">
        <v>118</v>
      </c>
      <c r="D309" s="78" t="s">
        <v>601</v>
      </c>
      <c r="E309" s="114">
        <v>29622</v>
      </c>
      <c r="F309" s="115">
        <v>45252</v>
      </c>
      <c r="G309" s="66" t="s">
        <v>15</v>
      </c>
      <c r="H309" s="226" t="s">
        <v>119</v>
      </c>
      <c r="I309" s="116" t="s">
        <v>233</v>
      </c>
      <c r="J309" s="117">
        <v>3</v>
      </c>
      <c r="K309" s="118"/>
      <c r="L309" s="119"/>
      <c r="M309" s="120">
        <v>7984</v>
      </c>
      <c r="N309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09" s="121">
        <f t="shared" si="4"/>
        <v>3</v>
      </c>
    </row>
    <row r="310" spans="1:15" ht="38.25" customHeight="1">
      <c r="A310" s="29"/>
      <c r="B310" s="30"/>
      <c r="C310" s="113" t="s">
        <v>47</v>
      </c>
      <c r="D310" s="78" t="s">
        <v>601</v>
      </c>
      <c r="E310" s="207">
        <v>73093</v>
      </c>
      <c r="F310" s="208">
        <v>46076</v>
      </c>
      <c r="G310" s="66" t="s">
        <v>15</v>
      </c>
      <c r="H310" s="116" t="s">
        <v>110</v>
      </c>
      <c r="I310" s="209" t="s">
        <v>612</v>
      </c>
      <c r="J310" s="210">
        <v>0</v>
      </c>
      <c r="K310" s="210">
        <v>13</v>
      </c>
      <c r="L310" s="211"/>
      <c r="M310" s="212">
        <v>6641</v>
      </c>
      <c r="N310" s="212">
        <v>0</v>
      </c>
      <c r="O310" s="121">
        <f t="shared" si="4"/>
        <v>13</v>
      </c>
    </row>
    <row r="311" spans="1:15" ht="38.25" customHeight="1">
      <c r="A311" s="29"/>
      <c r="B311" s="30"/>
      <c r="C311" s="113" t="s">
        <v>613</v>
      </c>
      <c r="D311" s="78" t="s">
        <v>601</v>
      </c>
      <c r="E311" s="207">
        <v>73093</v>
      </c>
      <c r="F311" s="208">
        <v>46076</v>
      </c>
      <c r="G311" s="66" t="s">
        <v>15</v>
      </c>
      <c r="H311" s="116" t="s">
        <v>614</v>
      </c>
      <c r="I311" s="209" t="s">
        <v>612</v>
      </c>
      <c r="J311" s="210">
        <v>0</v>
      </c>
      <c r="K311" s="210">
        <v>20</v>
      </c>
      <c r="L311" s="211"/>
      <c r="M311" s="212">
        <v>6641</v>
      </c>
      <c r="N311" s="212">
        <v>0</v>
      </c>
      <c r="O311" s="121">
        <f t="shared" si="4"/>
        <v>20</v>
      </c>
    </row>
    <row r="312" spans="1:15" ht="30.75" customHeight="1">
      <c r="A312" s="29"/>
      <c r="B312" s="30"/>
      <c r="C312" s="113" t="s">
        <v>37</v>
      </c>
      <c r="D312" s="78" t="s">
        <v>601</v>
      </c>
      <c r="E312" s="114">
        <v>6329</v>
      </c>
      <c r="F312" s="115">
        <v>44607</v>
      </c>
      <c r="G312" s="66" t="s">
        <v>15</v>
      </c>
      <c r="H312" s="116" t="s">
        <v>38</v>
      </c>
      <c r="I312" s="116" t="s">
        <v>39</v>
      </c>
      <c r="J312" s="117">
        <v>1</v>
      </c>
      <c r="K312" s="118"/>
      <c r="L312" s="119"/>
      <c r="M312" s="120">
        <v>47378</v>
      </c>
      <c r="N312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2" s="121">
        <f t="shared" si="4"/>
        <v>1</v>
      </c>
    </row>
    <row r="313" spans="1:15" ht="33" customHeight="1">
      <c r="A313" s="29"/>
      <c r="B313" s="30"/>
      <c r="C313" s="113" t="s">
        <v>112</v>
      </c>
      <c r="D313" s="78" t="s">
        <v>601</v>
      </c>
      <c r="E313" s="114">
        <v>16183</v>
      </c>
      <c r="F313" s="115">
        <v>44937</v>
      </c>
      <c r="G313" s="66" t="s">
        <v>15</v>
      </c>
      <c r="H313" s="116" t="s">
        <v>113</v>
      </c>
      <c r="I313" s="116" t="s">
        <v>106</v>
      </c>
      <c r="J313" s="117">
        <v>4</v>
      </c>
      <c r="K313" s="118"/>
      <c r="L313" s="119"/>
      <c r="M313" s="120">
        <v>58267</v>
      </c>
      <c r="N313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3" s="121">
        <f t="shared" si="4"/>
        <v>4</v>
      </c>
    </row>
    <row r="314" spans="1:15" ht="32.25" customHeight="1">
      <c r="A314" s="29"/>
      <c r="B314" s="30"/>
      <c r="C314" s="113" t="s">
        <v>114</v>
      </c>
      <c r="D314" s="78" t="s">
        <v>601</v>
      </c>
      <c r="E314" s="114">
        <v>16183</v>
      </c>
      <c r="F314" s="115">
        <v>44937</v>
      </c>
      <c r="G314" s="66" t="s">
        <v>15</v>
      </c>
      <c r="H314" s="116" t="s">
        <v>115</v>
      </c>
      <c r="I314" s="116" t="s">
        <v>111</v>
      </c>
      <c r="J314" s="117">
        <v>8</v>
      </c>
      <c r="K314" s="118"/>
      <c r="L314" s="119"/>
      <c r="M314" s="120">
        <v>58267</v>
      </c>
      <c r="N314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4" s="121">
        <f t="shared" si="4"/>
        <v>8</v>
      </c>
    </row>
    <row r="315" spans="1:15" ht="33" customHeight="1">
      <c r="A315" s="29"/>
      <c r="B315" s="30"/>
      <c r="C315" s="113" t="s">
        <v>45</v>
      </c>
      <c r="D315" s="78" t="s">
        <v>601</v>
      </c>
      <c r="E315" s="274">
        <v>7011</v>
      </c>
      <c r="F315" s="275">
        <v>44670</v>
      </c>
      <c r="G315" s="66" t="s">
        <v>15</v>
      </c>
      <c r="H315" s="276" t="s">
        <v>46</v>
      </c>
      <c r="I315" s="276" t="s">
        <v>44</v>
      </c>
      <c r="J315" s="117">
        <v>2</v>
      </c>
      <c r="K315" s="118"/>
      <c r="L315" s="119"/>
      <c r="M315" s="277">
        <v>47378</v>
      </c>
      <c r="N315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5" s="121">
        <f t="shared" si="4"/>
        <v>2</v>
      </c>
    </row>
    <row r="316" spans="1:15" ht="33" customHeight="1">
      <c r="A316" s="29"/>
      <c r="B316" s="30"/>
      <c r="C316" s="113" t="s">
        <v>116</v>
      </c>
      <c r="D316" s="78" t="s">
        <v>601</v>
      </c>
      <c r="E316" s="114">
        <v>16183</v>
      </c>
      <c r="F316" s="115">
        <v>44937</v>
      </c>
      <c r="G316" s="66" t="s">
        <v>15</v>
      </c>
      <c r="H316" s="116" t="s">
        <v>117</v>
      </c>
      <c r="I316" s="116" t="s">
        <v>106</v>
      </c>
      <c r="J316" s="117">
        <v>4</v>
      </c>
      <c r="K316" s="118"/>
      <c r="L316" s="119"/>
      <c r="M316" s="120">
        <v>58267</v>
      </c>
      <c r="N316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6" s="121">
        <f t="shared" si="4"/>
        <v>4</v>
      </c>
    </row>
    <row r="317" spans="1:15" ht="33" customHeight="1">
      <c r="A317" s="29"/>
      <c r="B317" s="30"/>
      <c r="C317" s="113" t="s">
        <v>247</v>
      </c>
      <c r="D317" s="78" t="s">
        <v>601</v>
      </c>
      <c r="E317" s="114">
        <v>29720</v>
      </c>
      <c r="F317" s="115">
        <v>45252</v>
      </c>
      <c r="G317" s="66" t="s">
        <v>15</v>
      </c>
      <c r="H317" s="116" t="s">
        <v>117</v>
      </c>
      <c r="I317" s="116" t="s">
        <v>211</v>
      </c>
      <c r="J317" s="117">
        <v>3</v>
      </c>
      <c r="K317" s="118"/>
      <c r="L317" s="119"/>
      <c r="M317" s="120">
        <v>57780</v>
      </c>
      <c r="N317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17" s="121">
        <f t="shared" si="4"/>
        <v>3</v>
      </c>
    </row>
    <row r="318" spans="1:15" ht="78.75" customHeight="1">
      <c r="A318" s="29"/>
      <c r="B318" s="30"/>
      <c r="C318" s="113" t="s">
        <v>607</v>
      </c>
      <c r="D318" s="78" t="s">
        <v>601</v>
      </c>
      <c r="E318" s="114">
        <v>72580</v>
      </c>
      <c r="F318" s="115">
        <v>46070</v>
      </c>
      <c r="G318" s="66" t="s">
        <v>29</v>
      </c>
      <c r="H318" s="116" t="s">
        <v>445</v>
      </c>
      <c r="I318" s="116" t="s">
        <v>608</v>
      </c>
      <c r="J318" s="117">
        <v>0</v>
      </c>
      <c r="K318" s="117">
        <v>6</v>
      </c>
      <c r="L318" s="179">
        <v>1</v>
      </c>
      <c r="M318" s="120">
        <v>99664.23</v>
      </c>
      <c r="N318" s="120">
        <v>0</v>
      </c>
      <c r="O318" s="121">
        <f t="shared" ref="O318:O324" si="5">J318+K318-L318</f>
        <v>5</v>
      </c>
    </row>
    <row r="319" spans="1:15" ht="48" customHeight="1">
      <c r="A319" s="29"/>
      <c r="B319" s="30"/>
      <c r="C319" s="113" t="s">
        <v>583</v>
      </c>
      <c r="D319" s="78" t="s">
        <v>601</v>
      </c>
      <c r="E319" s="114">
        <v>70390</v>
      </c>
      <c r="F319" s="115">
        <v>45683</v>
      </c>
      <c r="G319" s="66" t="s">
        <v>15</v>
      </c>
      <c r="H319" s="116" t="s">
        <v>584</v>
      </c>
      <c r="I319" s="116" t="s">
        <v>585</v>
      </c>
      <c r="J319" s="117">
        <v>91</v>
      </c>
      <c r="K319" s="117"/>
      <c r="L319" s="179">
        <v>46</v>
      </c>
      <c r="M319" s="120">
        <v>3600.91</v>
      </c>
      <c r="N319" s="120">
        <v>0</v>
      </c>
      <c r="O319" s="121">
        <f t="shared" si="5"/>
        <v>45</v>
      </c>
    </row>
    <row r="320" spans="1:15" ht="39.75" customHeight="1">
      <c r="A320" s="29"/>
      <c r="B320" s="30"/>
      <c r="C320" s="113" t="s">
        <v>31</v>
      </c>
      <c r="D320" s="78" t="s">
        <v>601</v>
      </c>
      <c r="E320" s="278">
        <v>5306</v>
      </c>
      <c r="F320" s="279">
        <v>44551</v>
      </c>
      <c r="G320" s="66" t="s">
        <v>15</v>
      </c>
      <c r="H320" s="280" t="s">
        <v>32</v>
      </c>
      <c r="I320" s="280" t="s">
        <v>33</v>
      </c>
      <c r="J320" s="117">
        <v>5</v>
      </c>
      <c r="K320" s="118"/>
      <c r="L320" s="119">
        <v>2</v>
      </c>
      <c r="M320" s="281">
        <v>4599</v>
      </c>
      <c r="N320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9198</v>
      </c>
      <c r="O320" s="121">
        <f t="shared" si="5"/>
        <v>3</v>
      </c>
    </row>
    <row r="321" spans="1:15" ht="39.75" customHeight="1">
      <c r="A321" s="29"/>
      <c r="B321" s="30"/>
      <c r="C321" s="113" t="s">
        <v>30</v>
      </c>
      <c r="D321" s="78" t="s">
        <v>601</v>
      </c>
      <c r="E321" s="114">
        <v>27842</v>
      </c>
      <c r="F321" s="115">
        <v>45210</v>
      </c>
      <c r="G321" s="66" t="s">
        <v>15</v>
      </c>
      <c r="H321" s="116" t="s">
        <v>226</v>
      </c>
      <c r="I321" s="116" t="s">
        <v>227</v>
      </c>
      <c r="J321" s="117">
        <v>2</v>
      </c>
      <c r="K321" s="118"/>
      <c r="L321" s="119"/>
      <c r="M321" s="120">
        <v>6043.36</v>
      </c>
      <c r="N321" s="120">
        <f>Таблица14232456789101123456789101213142345671089111242356789101113234576981011121423[[#This Row],[Використано]]*Таблица14232456789101123456789101213142345671089111242356789101113234576981011121423[[#This Row],[Ціна]]</f>
        <v>0</v>
      </c>
      <c r="O321" s="121">
        <f t="shared" si="5"/>
        <v>2</v>
      </c>
    </row>
    <row r="322" spans="1:15" ht="42" customHeight="1">
      <c r="A322" s="29"/>
      <c r="B322" s="34"/>
      <c r="C322" s="151" t="s">
        <v>131</v>
      </c>
      <c r="D322" s="78" t="s">
        <v>601</v>
      </c>
      <c r="E322" s="114">
        <v>36109</v>
      </c>
      <c r="F322" s="115">
        <v>45413</v>
      </c>
      <c r="G322" s="265" t="s">
        <v>29</v>
      </c>
      <c r="H322" s="226" t="s">
        <v>132</v>
      </c>
      <c r="I322" s="116" t="s">
        <v>302</v>
      </c>
      <c r="J322" s="117">
        <v>1</v>
      </c>
      <c r="K322" s="118"/>
      <c r="L322" s="119"/>
      <c r="M322" s="120">
        <v>36000</v>
      </c>
      <c r="N322" s="120">
        <v>0</v>
      </c>
      <c r="O322" s="121">
        <f t="shared" si="5"/>
        <v>1</v>
      </c>
    </row>
    <row r="323" spans="1:15" ht="42" customHeight="1">
      <c r="A323" s="29"/>
      <c r="B323" s="34"/>
      <c r="C323" s="151" t="s">
        <v>131</v>
      </c>
      <c r="D323" s="78" t="s">
        <v>601</v>
      </c>
      <c r="E323" s="131">
        <v>49021</v>
      </c>
      <c r="F323" s="132">
        <v>45686</v>
      </c>
      <c r="G323" s="265" t="s">
        <v>29</v>
      </c>
      <c r="H323" s="133" t="s">
        <v>380</v>
      </c>
      <c r="I323" s="133" t="s">
        <v>381</v>
      </c>
      <c r="J323" s="134">
        <v>1</v>
      </c>
      <c r="K323" s="134"/>
      <c r="L323" s="119"/>
      <c r="M323" s="135">
        <v>43800</v>
      </c>
      <c r="N323" s="135">
        <v>0</v>
      </c>
      <c r="O323" s="121">
        <f t="shared" si="5"/>
        <v>1</v>
      </c>
    </row>
    <row r="324" spans="1:15" ht="42" customHeight="1">
      <c r="A324" s="29"/>
      <c r="B324" s="34"/>
      <c r="C324" s="151" t="s">
        <v>131</v>
      </c>
      <c r="D324" s="78" t="s">
        <v>601</v>
      </c>
      <c r="E324" s="207">
        <v>72206</v>
      </c>
      <c r="F324" s="208">
        <v>46076</v>
      </c>
      <c r="G324" s="265" t="s">
        <v>29</v>
      </c>
      <c r="H324" s="209" t="s">
        <v>132</v>
      </c>
      <c r="I324" s="209" t="s">
        <v>624</v>
      </c>
      <c r="J324" s="210">
        <v>0</v>
      </c>
      <c r="K324" s="210">
        <v>1</v>
      </c>
      <c r="L324" s="211"/>
      <c r="M324" s="212">
        <v>46000</v>
      </c>
      <c r="N324" s="212">
        <v>0</v>
      </c>
      <c r="O324" s="121">
        <f t="shared" si="5"/>
        <v>1</v>
      </c>
    </row>
    <row r="325" spans="1:15" s="282" customFormat="1" ht="18.75">
      <c r="A325" s="19"/>
      <c r="B325" s="26" t="s">
        <v>16</v>
      </c>
      <c r="C325" s="26"/>
      <c r="D325" s="26"/>
      <c r="E325" s="26"/>
      <c r="F325" s="26"/>
      <c r="G325" s="26"/>
      <c r="H325" s="26"/>
      <c r="I325" s="26"/>
      <c r="J325" s="27">
        <f>SUM(J16:J324)</f>
        <v>4549</v>
      </c>
      <c r="K325" s="27">
        <f>SUM(K16:K324)</f>
        <v>369</v>
      </c>
      <c r="L325" s="27">
        <f>SUM(L16:L324)</f>
        <v>786</v>
      </c>
      <c r="M325" s="27">
        <f>SUM(M16:M324)</f>
        <v>7778644.9000000106</v>
      </c>
      <c r="N325" s="27"/>
      <c r="O325" s="72">
        <f>SUM(O16:O324)</f>
        <v>4132</v>
      </c>
    </row>
    <row r="326" spans="1:15" ht="18.75">
      <c r="A326" s="16"/>
      <c r="B326" s="41"/>
      <c r="C326" s="42"/>
      <c r="D326" s="42"/>
      <c r="E326" s="42"/>
      <c r="F326" s="42"/>
      <c r="G326" s="43"/>
      <c r="H326" s="44"/>
      <c r="I326" s="11"/>
      <c r="J326" s="12"/>
      <c r="K326" s="12"/>
      <c r="L326" s="43"/>
      <c r="M326" s="45"/>
      <c r="N326" s="46"/>
      <c r="O326" s="101"/>
    </row>
    <row r="327" spans="1:15" ht="18.75">
      <c r="A327" s="20"/>
      <c r="B327" s="47"/>
      <c r="C327" s="20"/>
      <c r="D327" s="20"/>
      <c r="E327" s="20"/>
      <c r="F327" s="20"/>
      <c r="G327" s="20"/>
      <c r="H327" s="48"/>
      <c r="I327" s="49"/>
      <c r="J327" s="50"/>
      <c r="K327" s="50"/>
      <c r="L327" s="20"/>
      <c r="M327" s="51"/>
      <c r="N327" s="52"/>
      <c r="O327" s="283"/>
    </row>
    <row r="328" spans="1:15" ht="18.75">
      <c r="A328" s="20"/>
      <c r="B328" s="300"/>
      <c r="C328" s="301"/>
      <c r="D328" s="301"/>
      <c r="E328" s="301"/>
      <c r="F328" s="301"/>
      <c r="G328" s="301"/>
      <c r="H328" s="301"/>
      <c r="I328" s="301"/>
      <c r="J328" s="301"/>
      <c r="K328" s="301"/>
      <c r="L328" s="301"/>
      <c r="M328" s="301"/>
      <c r="N328" s="301"/>
      <c r="O328" s="284"/>
    </row>
    <row r="329" spans="1:15" ht="18.75">
      <c r="A329" s="21"/>
      <c r="B329" s="53"/>
      <c r="C329" s="82"/>
      <c r="D329" s="82"/>
      <c r="E329" s="82"/>
      <c r="F329" s="82"/>
      <c r="G329" s="54"/>
      <c r="H329" s="10"/>
      <c r="I329" s="11"/>
      <c r="J329" s="12"/>
      <c r="K329" s="12"/>
      <c r="L329" s="67"/>
      <c r="M329" s="55"/>
      <c r="N329" s="56"/>
      <c r="O329" s="284"/>
    </row>
    <row r="330" spans="1:15" ht="18.75">
      <c r="A330" s="22"/>
      <c r="B330" s="70"/>
      <c r="C330" s="57"/>
      <c r="D330" s="57"/>
      <c r="E330" s="71"/>
      <c r="F330" s="57"/>
      <c r="G330" s="57"/>
      <c r="H330" s="58"/>
      <c r="I330" s="40"/>
      <c r="J330" s="59"/>
      <c r="K330" s="59"/>
      <c r="L330" s="57"/>
      <c r="M330" s="69"/>
      <c r="N330" s="55"/>
      <c r="O330" s="93"/>
    </row>
    <row r="331" spans="1:15" ht="18.75">
      <c r="A331" s="23"/>
      <c r="B331" s="301"/>
      <c r="C331" s="301"/>
      <c r="D331" s="301"/>
      <c r="E331" s="301"/>
      <c r="F331" s="301"/>
      <c r="G331" s="301"/>
      <c r="H331" s="301"/>
      <c r="I331" s="301"/>
      <c r="J331" s="301"/>
      <c r="K331" s="301"/>
      <c r="L331" s="301"/>
      <c r="M331" s="301"/>
      <c r="N331" s="301"/>
      <c r="O331" s="93"/>
    </row>
    <row r="332" spans="1:15" ht="18.75">
      <c r="A332" s="22"/>
      <c r="B332" s="60"/>
      <c r="C332" s="61"/>
      <c r="D332" s="61"/>
      <c r="E332" s="61"/>
      <c r="F332" s="61"/>
      <c r="G332" s="22"/>
      <c r="H332" s="62"/>
      <c r="I332" s="63"/>
      <c r="J332" s="64"/>
      <c r="K332" s="64"/>
      <c r="L332" s="22"/>
      <c r="M332" s="65"/>
      <c r="N332" s="68"/>
      <c r="O332" s="93"/>
    </row>
    <row r="333" spans="1:15" ht="52.5" customHeight="1">
      <c r="A333" s="23"/>
      <c r="B333" s="295"/>
      <c r="C333" s="296"/>
      <c r="D333" s="296"/>
      <c r="E333" s="296"/>
      <c r="F333" s="296"/>
      <c r="G333" s="296"/>
      <c r="H333" s="296"/>
      <c r="I333" s="296"/>
      <c r="J333" s="296"/>
      <c r="K333" s="296"/>
      <c r="L333" s="296"/>
      <c r="M333" s="296"/>
      <c r="N333" s="296"/>
      <c r="O333" s="93"/>
    </row>
    <row r="334" spans="1:15" ht="18.75">
      <c r="A334" s="16"/>
      <c r="B334" s="47"/>
      <c r="C334" s="28"/>
      <c r="D334" s="28"/>
      <c r="E334" s="28"/>
      <c r="F334" s="28"/>
      <c r="G334" s="16"/>
      <c r="H334" s="10"/>
      <c r="I334" s="11"/>
      <c r="J334" s="12"/>
      <c r="K334" s="12"/>
      <c r="L334" s="16"/>
      <c r="M334" s="14"/>
      <c r="N334" s="46"/>
      <c r="O334" s="93"/>
    </row>
    <row r="335" spans="1:15" ht="18.75">
      <c r="A335" s="16"/>
      <c r="B335" s="47"/>
      <c r="C335" s="28"/>
      <c r="D335" s="28"/>
      <c r="E335" s="28"/>
      <c r="F335" s="28"/>
      <c r="G335" s="16"/>
      <c r="H335" s="10"/>
      <c r="I335" s="11"/>
      <c r="J335" s="12"/>
      <c r="K335" s="12"/>
      <c r="L335" s="16"/>
      <c r="M335" s="14"/>
      <c r="N335" s="46"/>
      <c r="O335" s="93"/>
    </row>
    <row r="336" spans="1:15" ht="18.75">
      <c r="A336" s="16"/>
      <c r="B336" s="47"/>
      <c r="C336" s="28"/>
      <c r="D336" s="28"/>
      <c r="E336" s="28"/>
      <c r="F336" s="28"/>
      <c r="G336" s="16"/>
      <c r="H336" s="10"/>
      <c r="I336" s="11"/>
      <c r="J336" s="12"/>
      <c r="K336" s="12"/>
      <c r="L336" s="16"/>
      <c r="M336" s="14"/>
      <c r="N336" s="46"/>
      <c r="O336" s="93"/>
    </row>
    <row r="337" spans="1:15" ht="18.75">
      <c r="A337" s="16"/>
      <c r="B337" s="47"/>
      <c r="C337" s="28"/>
      <c r="D337" s="28"/>
      <c r="E337" s="28"/>
      <c r="F337" s="28"/>
      <c r="G337" s="16"/>
      <c r="H337" s="10"/>
      <c r="I337" s="11"/>
      <c r="J337" s="12"/>
      <c r="K337" s="12"/>
      <c r="L337" s="16"/>
      <c r="M337" s="14"/>
      <c r="N337" s="46"/>
      <c r="O337" s="93"/>
    </row>
    <row r="338" spans="1:15" ht="18.75">
      <c r="A338" s="16"/>
      <c r="B338" s="47"/>
      <c r="C338" s="28"/>
      <c r="D338" s="28"/>
      <c r="E338" s="28"/>
      <c r="F338" s="28"/>
      <c r="G338" s="16"/>
      <c r="H338" s="10"/>
      <c r="I338" s="285"/>
      <c r="J338" s="12"/>
      <c r="K338" s="12"/>
      <c r="L338" s="16"/>
      <c r="M338" s="14"/>
      <c r="N338" s="46"/>
      <c r="O338" s="93"/>
    </row>
    <row r="339" spans="1:15" ht="18.75">
      <c r="A339" s="16"/>
      <c r="B339" s="47"/>
      <c r="C339" s="28"/>
      <c r="D339" s="28"/>
      <c r="E339" s="28"/>
      <c r="F339" s="28"/>
      <c r="G339" s="16"/>
      <c r="H339" s="10"/>
      <c r="I339" s="11"/>
      <c r="J339" s="12"/>
      <c r="K339" s="12"/>
      <c r="L339" s="16"/>
      <c r="M339" s="14"/>
      <c r="N339" s="46"/>
      <c r="O339" s="93"/>
    </row>
    <row r="340" spans="1:15" ht="18.75">
      <c r="A340" s="16"/>
      <c r="B340" s="47"/>
      <c r="C340" s="28"/>
      <c r="D340" s="28"/>
      <c r="E340" s="28"/>
      <c r="F340" s="28"/>
      <c r="G340" s="16"/>
      <c r="H340" s="10"/>
      <c r="I340" s="11"/>
      <c r="J340" s="12"/>
      <c r="K340" s="12"/>
      <c r="L340" s="16"/>
      <c r="M340" s="14"/>
      <c r="N340" s="46"/>
      <c r="O340" s="93"/>
    </row>
    <row r="341" spans="1:15" ht="18.75">
      <c r="A341" s="16"/>
      <c r="B341" s="47"/>
      <c r="C341" s="28"/>
      <c r="D341" s="28"/>
      <c r="E341" s="28"/>
      <c r="F341" s="28"/>
      <c r="G341" s="16"/>
      <c r="H341" s="10"/>
      <c r="I341" s="11"/>
      <c r="J341" s="12"/>
      <c r="K341" s="12"/>
      <c r="L341" s="16"/>
      <c r="M341" s="14"/>
      <c r="N341" s="46"/>
      <c r="O341" s="93"/>
    </row>
    <row r="342" spans="1:15" ht="18.75">
      <c r="A342" s="16"/>
      <c r="B342" s="47"/>
      <c r="C342" s="28"/>
      <c r="D342" s="28"/>
      <c r="E342" s="28"/>
      <c r="F342" s="28"/>
      <c r="G342" s="16"/>
      <c r="H342" s="10"/>
      <c r="I342" s="11"/>
      <c r="J342" s="12"/>
      <c r="K342" s="12"/>
      <c r="L342" s="16"/>
      <c r="M342" s="14"/>
      <c r="N342" s="46"/>
      <c r="O342" s="93"/>
    </row>
    <row r="343" spans="1:15" ht="18.75">
      <c r="A343" s="16"/>
      <c r="B343" s="47"/>
      <c r="C343" s="28"/>
      <c r="D343" s="28"/>
      <c r="E343" s="28"/>
      <c r="F343" s="28"/>
      <c r="G343" s="16"/>
      <c r="H343" s="10"/>
      <c r="I343" s="11"/>
      <c r="J343" s="12"/>
      <c r="K343" s="12"/>
      <c r="L343" s="16"/>
      <c r="M343" s="14"/>
      <c r="N343" s="46"/>
      <c r="O343" s="93"/>
    </row>
    <row r="344" spans="1:15" ht="18.75">
      <c r="A344" s="16"/>
      <c r="B344" s="47"/>
      <c r="C344" s="28"/>
      <c r="D344" s="28"/>
      <c r="E344" s="28"/>
      <c r="F344" s="28"/>
      <c r="G344" s="16"/>
      <c r="H344" s="10"/>
      <c r="I344" s="11"/>
      <c r="J344" s="12"/>
      <c r="K344" s="12"/>
      <c r="L344" s="16"/>
      <c r="M344" s="14"/>
      <c r="N344" s="46"/>
      <c r="O344" s="93"/>
    </row>
    <row r="345" spans="1:15" ht="18.75">
      <c r="A345" s="16"/>
      <c r="B345" s="47"/>
      <c r="C345" s="28"/>
      <c r="D345" s="28"/>
      <c r="E345" s="28"/>
      <c r="F345" s="28"/>
      <c r="G345" s="16"/>
      <c r="H345" s="10"/>
      <c r="I345" s="11"/>
      <c r="J345" s="12"/>
      <c r="K345" s="12"/>
      <c r="L345" s="16"/>
      <c r="M345" s="14"/>
      <c r="N345" s="46"/>
      <c r="O345" s="93"/>
    </row>
    <row r="346" spans="1:15" ht="18.75">
      <c r="A346" s="16"/>
      <c r="B346" s="47"/>
      <c r="C346" s="28"/>
      <c r="D346" s="28"/>
      <c r="E346" s="28"/>
      <c r="F346" s="28"/>
      <c r="G346" s="16"/>
      <c r="H346" s="10"/>
      <c r="I346" s="11"/>
      <c r="J346" s="12"/>
      <c r="K346" s="12"/>
      <c r="L346" s="16"/>
      <c r="M346" s="14"/>
      <c r="N346" s="46"/>
      <c r="O346" s="93"/>
    </row>
    <row r="347" spans="1:15" ht="18.75">
      <c r="A347" s="16"/>
      <c r="B347" s="47"/>
      <c r="C347" s="28"/>
      <c r="D347" s="28"/>
      <c r="E347" s="28"/>
      <c r="F347" s="28"/>
      <c r="G347" s="16"/>
      <c r="H347" s="10"/>
      <c r="I347" s="11"/>
      <c r="J347" s="12"/>
      <c r="K347" s="12"/>
      <c r="L347" s="16"/>
      <c r="M347" s="14"/>
      <c r="N347" s="46"/>
      <c r="O347" s="93"/>
    </row>
    <row r="348" spans="1:15" ht="18.75">
      <c r="A348" s="16"/>
      <c r="B348" s="47"/>
      <c r="C348" s="28"/>
      <c r="D348" s="28"/>
      <c r="E348" s="28"/>
      <c r="F348" s="28"/>
      <c r="G348" s="16"/>
      <c r="H348" s="10"/>
      <c r="I348" s="11"/>
      <c r="J348" s="12"/>
      <c r="K348" s="12"/>
      <c r="L348" s="16"/>
      <c r="M348" s="14"/>
      <c r="N348" s="46"/>
      <c r="O348" s="93"/>
    </row>
    <row r="349" spans="1:15" ht="18.75">
      <c r="A349" s="16"/>
      <c r="B349" s="47"/>
      <c r="C349" s="28"/>
      <c r="D349" s="28"/>
      <c r="E349" s="28"/>
      <c r="F349" s="28"/>
      <c r="G349" s="16"/>
      <c r="H349" s="10"/>
      <c r="I349" s="11"/>
      <c r="J349" s="12"/>
      <c r="K349" s="12"/>
      <c r="L349" s="16"/>
      <c r="M349" s="14"/>
      <c r="N349" s="46"/>
      <c r="O349" s="93"/>
    </row>
    <row r="350" spans="1:15" ht="18.75">
      <c r="A350" s="16"/>
      <c r="B350" s="47"/>
      <c r="C350" s="28"/>
      <c r="D350" s="28"/>
      <c r="E350" s="28"/>
      <c r="F350" s="28"/>
      <c r="G350" s="16"/>
      <c r="H350" s="10"/>
      <c r="I350" s="11"/>
      <c r="J350" s="12"/>
      <c r="K350" s="12"/>
      <c r="L350" s="16"/>
      <c r="M350" s="14"/>
      <c r="N350" s="46"/>
      <c r="O350" s="93"/>
    </row>
    <row r="351" spans="1:15" ht="18.75">
      <c r="A351" s="16"/>
      <c r="B351" s="47"/>
      <c r="C351" s="28"/>
      <c r="D351" s="28"/>
      <c r="E351" s="28"/>
      <c r="F351" s="28"/>
      <c r="G351" s="16"/>
      <c r="H351" s="10"/>
      <c r="I351" s="11"/>
      <c r="J351" s="12"/>
      <c r="K351" s="12"/>
      <c r="L351" s="16"/>
      <c r="M351" s="14"/>
      <c r="N351" s="46"/>
      <c r="O351" s="93"/>
    </row>
    <row r="352" spans="1:15" ht="18.75">
      <c r="A352" s="16"/>
      <c r="B352" s="47"/>
      <c r="C352" s="28"/>
      <c r="D352" s="28"/>
      <c r="E352" s="28"/>
      <c r="F352" s="28"/>
      <c r="G352" s="16"/>
      <c r="H352" s="10"/>
      <c r="I352" s="11"/>
      <c r="J352" s="12"/>
      <c r="K352" s="12"/>
      <c r="L352" s="16"/>
      <c r="M352" s="14"/>
      <c r="N352" s="46"/>
      <c r="O352" s="93"/>
    </row>
    <row r="353" spans="1:26" ht="18.75">
      <c r="A353" s="16"/>
      <c r="B353" s="47"/>
      <c r="C353" s="28"/>
      <c r="D353" s="28"/>
      <c r="E353" s="28"/>
      <c r="F353" s="28"/>
      <c r="G353" s="16"/>
      <c r="H353" s="10"/>
      <c r="I353" s="11"/>
      <c r="J353" s="12"/>
      <c r="K353" s="12"/>
      <c r="L353" s="16"/>
      <c r="M353" s="14"/>
      <c r="N353" s="46"/>
      <c r="O353" s="93"/>
    </row>
    <row r="354" spans="1:26" ht="18.75">
      <c r="A354" s="16"/>
      <c r="B354" s="47"/>
      <c r="C354" s="28"/>
      <c r="D354" s="28"/>
      <c r="E354" s="28"/>
      <c r="F354" s="28"/>
      <c r="G354" s="16"/>
      <c r="H354" s="10"/>
      <c r="I354" s="11"/>
      <c r="J354" s="12"/>
      <c r="K354" s="12"/>
      <c r="L354" s="16"/>
      <c r="M354" s="14"/>
      <c r="N354" s="46"/>
      <c r="O354" s="93"/>
    </row>
    <row r="355" spans="1:26" ht="18.75">
      <c r="A355" s="16"/>
      <c r="B355" s="47"/>
      <c r="C355" s="28"/>
      <c r="D355" s="28"/>
      <c r="E355" s="28"/>
      <c r="F355" s="28"/>
      <c r="G355" s="16"/>
      <c r="H355" s="10"/>
      <c r="I355" s="11"/>
      <c r="J355" s="12"/>
      <c r="K355" s="12"/>
      <c r="L355" s="16"/>
      <c r="M355" s="14"/>
      <c r="N355" s="46"/>
      <c r="O355" s="93"/>
    </row>
    <row r="356" spans="1:26" ht="18.75">
      <c r="A356" s="16"/>
      <c r="B356" s="47"/>
      <c r="C356" s="28"/>
      <c r="D356" s="28"/>
      <c r="E356" s="28"/>
      <c r="F356" s="28"/>
      <c r="G356" s="16"/>
      <c r="H356" s="10"/>
      <c r="I356" s="11"/>
      <c r="J356" s="12"/>
      <c r="K356" s="12"/>
      <c r="L356" s="16"/>
      <c r="M356" s="14"/>
      <c r="N356" s="46"/>
      <c r="O356" s="93"/>
    </row>
    <row r="357" spans="1:26" s="90" customFormat="1">
      <c r="A357" s="24"/>
      <c r="B357" s="88"/>
      <c r="C357" s="286"/>
      <c r="D357" s="286"/>
      <c r="E357" s="286"/>
      <c r="F357" s="286"/>
      <c r="G357" s="24"/>
      <c r="H357" s="6"/>
      <c r="I357" s="7"/>
      <c r="J357" s="8"/>
      <c r="K357" s="8"/>
      <c r="L357" s="24"/>
      <c r="M357" s="5"/>
      <c r="N357" s="85"/>
      <c r="O357" s="86"/>
      <c r="P357" s="102"/>
      <c r="Q357" s="102"/>
      <c r="R357" s="102"/>
      <c r="S357" s="102"/>
      <c r="T357" s="102"/>
      <c r="U357" s="102"/>
      <c r="V357" s="102"/>
      <c r="W357" s="102"/>
      <c r="X357" s="102"/>
      <c r="Y357" s="102"/>
      <c r="Z357" s="102"/>
    </row>
    <row r="358" spans="1:26" s="90" customFormat="1">
      <c r="A358" s="24"/>
      <c r="B358" s="88"/>
      <c r="C358" s="286"/>
      <c r="D358" s="286"/>
      <c r="E358" s="286"/>
      <c r="F358" s="286"/>
      <c r="G358" s="24"/>
      <c r="H358" s="6"/>
      <c r="I358" s="7"/>
      <c r="J358" s="8"/>
      <c r="K358" s="8"/>
      <c r="L358" s="24"/>
      <c r="M358" s="5"/>
      <c r="N358" s="85"/>
      <c r="O358" s="86"/>
      <c r="P358" s="102"/>
      <c r="Q358" s="102"/>
      <c r="R358" s="102"/>
      <c r="S358" s="102"/>
      <c r="T358" s="102"/>
      <c r="U358" s="102"/>
      <c r="V358" s="102"/>
      <c r="W358" s="102"/>
      <c r="X358" s="102"/>
      <c r="Y358" s="102"/>
      <c r="Z358" s="102"/>
    </row>
    <row r="359" spans="1:26" s="90" customFormat="1">
      <c r="A359" s="24"/>
      <c r="B359" s="88"/>
      <c r="C359" s="286"/>
      <c r="D359" s="286"/>
      <c r="E359" s="286"/>
      <c r="F359" s="286"/>
      <c r="G359" s="24"/>
      <c r="H359" s="6"/>
      <c r="I359" s="7"/>
      <c r="J359" s="8"/>
      <c r="K359" s="8"/>
      <c r="L359" s="24"/>
      <c r="M359" s="5"/>
      <c r="N359" s="85"/>
      <c r="O359" s="86"/>
      <c r="P359" s="102"/>
      <c r="Q359" s="102"/>
      <c r="R359" s="102"/>
      <c r="S359" s="102"/>
      <c r="T359" s="102"/>
      <c r="U359" s="102"/>
      <c r="V359" s="102"/>
      <c r="W359" s="102"/>
      <c r="X359" s="102"/>
      <c r="Y359" s="102"/>
      <c r="Z359" s="102"/>
    </row>
    <row r="360" spans="1:26" s="90" customFormat="1">
      <c r="A360" s="24"/>
      <c r="B360" s="88"/>
      <c r="C360" s="286"/>
      <c r="D360" s="286"/>
      <c r="E360" s="286"/>
      <c r="F360" s="286"/>
      <c r="G360" s="24"/>
      <c r="H360" s="6"/>
      <c r="I360" s="7"/>
      <c r="J360" s="8"/>
      <c r="K360" s="8"/>
      <c r="L360" s="24"/>
      <c r="M360" s="5"/>
      <c r="N360" s="85"/>
      <c r="O360" s="86"/>
      <c r="P360" s="102"/>
      <c r="Q360" s="102"/>
      <c r="R360" s="102"/>
      <c r="S360" s="102"/>
      <c r="T360" s="102"/>
      <c r="U360" s="102"/>
      <c r="V360" s="102"/>
      <c r="W360" s="102"/>
      <c r="X360" s="102"/>
      <c r="Y360" s="102"/>
      <c r="Z360" s="102"/>
    </row>
    <row r="361" spans="1:26" s="90" customFormat="1">
      <c r="A361" s="24"/>
      <c r="B361" s="88"/>
      <c r="C361" s="286"/>
      <c r="D361" s="286"/>
      <c r="E361" s="286"/>
      <c r="F361" s="286"/>
      <c r="G361" s="24"/>
      <c r="H361" s="6"/>
      <c r="I361" s="7"/>
      <c r="J361" s="8"/>
      <c r="K361" s="8"/>
      <c r="L361" s="24"/>
      <c r="M361" s="5"/>
      <c r="N361" s="85"/>
      <c r="O361" s="86"/>
      <c r="P361" s="102"/>
      <c r="Q361" s="102"/>
      <c r="R361" s="102"/>
      <c r="S361" s="102"/>
      <c r="T361" s="102"/>
      <c r="U361" s="102"/>
      <c r="V361" s="102"/>
      <c r="W361" s="102"/>
      <c r="X361" s="102"/>
      <c r="Y361" s="102"/>
      <c r="Z361" s="102"/>
    </row>
    <row r="362" spans="1:26" s="90" customFormat="1">
      <c r="A362" s="24"/>
      <c r="B362" s="88"/>
      <c r="C362" s="286"/>
      <c r="D362" s="286"/>
      <c r="E362" s="286"/>
      <c r="F362" s="286"/>
      <c r="G362" s="24"/>
      <c r="H362" s="6"/>
      <c r="I362" s="7"/>
      <c r="J362" s="8"/>
      <c r="K362" s="8"/>
      <c r="L362" s="24"/>
      <c r="M362" s="5"/>
      <c r="N362" s="85"/>
      <c r="O362" s="86"/>
      <c r="P362" s="102"/>
      <c r="Q362" s="102"/>
      <c r="R362" s="102"/>
      <c r="S362" s="102"/>
      <c r="T362" s="102"/>
      <c r="U362" s="102"/>
      <c r="V362" s="102"/>
      <c r="W362" s="102"/>
      <c r="X362" s="102"/>
      <c r="Y362" s="102"/>
      <c r="Z362" s="102"/>
    </row>
    <row r="363" spans="1:26" s="90" customFormat="1">
      <c r="A363" s="24"/>
      <c r="B363" s="88"/>
      <c r="C363" s="286"/>
      <c r="D363" s="286"/>
      <c r="E363" s="286"/>
      <c r="F363" s="286"/>
      <c r="G363" s="24"/>
      <c r="H363" s="6"/>
      <c r="I363" s="7"/>
      <c r="J363" s="8"/>
      <c r="K363" s="8"/>
      <c r="L363" s="24"/>
      <c r="M363" s="5"/>
      <c r="N363" s="85"/>
      <c r="O363" s="86"/>
      <c r="P363" s="102"/>
      <c r="Q363" s="102"/>
      <c r="R363" s="102"/>
      <c r="S363" s="102"/>
      <c r="T363" s="102"/>
      <c r="U363" s="102"/>
      <c r="V363" s="102"/>
      <c r="W363" s="102"/>
      <c r="X363" s="102"/>
      <c r="Y363" s="102"/>
      <c r="Z363" s="102"/>
    </row>
    <row r="364" spans="1:26" s="90" customFormat="1">
      <c r="A364" s="24"/>
      <c r="B364" s="88"/>
      <c r="C364" s="286"/>
      <c r="D364" s="286"/>
      <c r="E364" s="286"/>
      <c r="F364" s="286"/>
      <c r="G364" s="24"/>
      <c r="H364" s="6"/>
      <c r="I364" s="7"/>
      <c r="J364" s="8"/>
      <c r="K364" s="8"/>
      <c r="L364" s="24"/>
      <c r="M364" s="5"/>
      <c r="N364" s="85"/>
      <c r="O364" s="86"/>
      <c r="P364" s="102"/>
      <c r="Q364" s="102"/>
      <c r="R364" s="102"/>
      <c r="S364" s="102"/>
      <c r="T364" s="102"/>
      <c r="U364" s="102"/>
      <c r="V364" s="102"/>
      <c r="W364" s="102"/>
      <c r="X364" s="102"/>
      <c r="Y364" s="102"/>
      <c r="Z364" s="102"/>
    </row>
    <row r="365" spans="1:26" s="90" customFormat="1">
      <c r="A365" s="24"/>
      <c r="B365" s="88"/>
      <c r="C365" s="286"/>
      <c r="D365" s="286"/>
      <c r="E365" s="286"/>
      <c r="F365" s="286"/>
      <c r="G365" s="24"/>
      <c r="H365" s="6"/>
      <c r="I365" s="7"/>
      <c r="J365" s="8"/>
      <c r="K365" s="8"/>
      <c r="L365" s="24"/>
      <c r="M365" s="5"/>
      <c r="N365" s="85"/>
      <c r="O365" s="86"/>
      <c r="P365" s="102"/>
      <c r="Q365" s="102"/>
      <c r="R365" s="102"/>
      <c r="S365" s="102"/>
      <c r="T365" s="102"/>
      <c r="U365" s="102"/>
      <c r="V365" s="102"/>
      <c r="W365" s="102"/>
      <c r="X365" s="102"/>
      <c r="Y365" s="102"/>
      <c r="Z365" s="102"/>
    </row>
    <row r="366" spans="1:26" s="90" customFormat="1">
      <c r="A366" s="24"/>
      <c r="B366" s="88"/>
      <c r="C366" s="286"/>
      <c r="D366" s="286"/>
      <c r="E366" s="286"/>
      <c r="F366" s="286"/>
      <c r="G366" s="24"/>
      <c r="H366" s="6"/>
      <c r="I366" s="7"/>
      <c r="J366" s="8"/>
      <c r="K366" s="8"/>
      <c r="L366" s="24"/>
      <c r="M366" s="5"/>
      <c r="N366" s="85"/>
      <c r="O366" s="86"/>
      <c r="P366" s="102"/>
      <c r="Q366" s="102"/>
      <c r="R366" s="102"/>
      <c r="S366" s="102"/>
      <c r="T366" s="102"/>
      <c r="U366" s="102"/>
      <c r="V366" s="102"/>
      <c r="W366" s="102"/>
      <c r="X366" s="102"/>
      <c r="Y366" s="102"/>
      <c r="Z366" s="102"/>
    </row>
    <row r="367" spans="1:26" s="90" customFormat="1">
      <c r="A367" s="24"/>
      <c r="B367" s="88"/>
      <c r="C367" s="286"/>
      <c r="D367" s="286"/>
      <c r="E367" s="286"/>
      <c r="F367" s="286"/>
      <c r="G367" s="24"/>
      <c r="H367" s="6"/>
      <c r="I367" s="7"/>
      <c r="J367" s="8"/>
      <c r="K367" s="8"/>
      <c r="L367" s="24"/>
      <c r="M367" s="5"/>
      <c r="N367" s="85"/>
      <c r="O367" s="86"/>
      <c r="P367" s="102"/>
      <c r="Q367" s="102"/>
      <c r="R367" s="102"/>
      <c r="S367" s="102"/>
      <c r="T367" s="102"/>
      <c r="U367" s="102"/>
      <c r="V367" s="102"/>
      <c r="W367" s="102"/>
      <c r="X367" s="102"/>
      <c r="Y367" s="102"/>
      <c r="Z367" s="102"/>
    </row>
    <row r="368" spans="1:26" s="90" customFormat="1">
      <c r="A368" s="24"/>
      <c r="B368" s="88"/>
      <c r="C368" s="286"/>
      <c r="D368" s="286"/>
      <c r="E368" s="286"/>
      <c r="F368" s="286"/>
      <c r="G368" s="24"/>
      <c r="H368" s="6"/>
      <c r="I368" s="7"/>
      <c r="J368" s="8"/>
      <c r="K368" s="8"/>
      <c r="L368" s="24"/>
      <c r="M368" s="5"/>
      <c r="N368" s="85"/>
      <c r="O368" s="86"/>
      <c r="P368" s="102"/>
      <c r="Q368" s="102"/>
      <c r="R368" s="102"/>
      <c r="S368" s="102"/>
      <c r="T368" s="102"/>
      <c r="U368" s="102"/>
      <c r="V368" s="102"/>
      <c r="W368" s="102"/>
      <c r="X368" s="102"/>
      <c r="Y368" s="102"/>
      <c r="Z368" s="102"/>
    </row>
    <row r="369" spans="1:26" s="90" customFormat="1">
      <c r="A369" s="24"/>
      <c r="B369" s="88"/>
      <c r="C369" s="286"/>
      <c r="D369" s="286"/>
      <c r="E369" s="286"/>
      <c r="F369" s="286"/>
      <c r="G369" s="24"/>
      <c r="H369" s="6"/>
      <c r="I369" s="7"/>
      <c r="J369" s="8"/>
      <c r="K369" s="8"/>
      <c r="L369" s="24"/>
      <c r="M369" s="5"/>
      <c r="N369" s="85"/>
      <c r="O369" s="86"/>
      <c r="P369" s="102"/>
      <c r="Q369" s="102"/>
      <c r="R369" s="102"/>
      <c r="S369" s="102"/>
      <c r="T369" s="102"/>
      <c r="U369" s="102"/>
      <c r="V369" s="102"/>
      <c r="W369" s="102"/>
      <c r="X369" s="102"/>
      <c r="Y369" s="102"/>
      <c r="Z369" s="102"/>
    </row>
    <row r="370" spans="1:26" s="90" customFormat="1">
      <c r="A370" s="24"/>
      <c r="B370" s="88"/>
      <c r="C370" s="286"/>
      <c r="D370" s="286"/>
      <c r="E370" s="286"/>
      <c r="F370" s="286"/>
      <c r="G370" s="24"/>
      <c r="H370" s="6"/>
      <c r="I370" s="7"/>
      <c r="J370" s="8"/>
      <c r="K370" s="8"/>
      <c r="L370" s="24"/>
      <c r="M370" s="5"/>
      <c r="N370" s="85"/>
      <c r="O370" s="86"/>
      <c r="P370" s="102"/>
      <c r="Q370" s="102"/>
      <c r="R370" s="102"/>
      <c r="S370" s="102"/>
      <c r="T370" s="102"/>
      <c r="U370" s="102"/>
      <c r="V370" s="102"/>
      <c r="W370" s="102"/>
      <c r="X370" s="102"/>
      <c r="Y370" s="102"/>
      <c r="Z370" s="102"/>
    </row>
    <row r="371" spans="1:26" s="90" customFormat="1">
      <c r="A371" s="24"/>
      <c r="B371" s="88"/>
      <c r="C371" s="286"/>
      <c r="D371" s="286"/>
      <c r="E371" s="286"/>
      <c r="F371" s="286"/>
      <c r="G371" s="24"/>
      <c r="H371" s="6"/>
      <c r="I371" s="7"/>
      <c r="J371" s="8"/>
      <c r="K371" s="8"/>
      <c r="L371" s="24"/>
      <c r="M371" s="5"/>
      <c r="N371" s="85"/>
      <c r="O371" s="86"/>
      <c r="P371" s="102"/>
      <c r="Q371" s="102"/>
      <c r="R371" s="102"/>
      <c r="S371" s="102"/>
      <c r="T371" s="102"/>
      <c r="U371" s="102"/>
      <c r="V371" s="102"/>
      <c r="W371" s="102"/>
      <c r="X371" s="102"/>
      <c r="Y371" s="102"/>
      <c r="Z371" s="102"/>
    </row>
    <row r="372" spans="1:26" s="90" customFormat="1">
      <c r="A372" s="24"/>
      <c r="B372" s="88"/>
      <c r="C372" s="286"/>
      <c r="D372" s="286"/>
      <c r="E372" s="286"/>
      <c r="F372" s="286"/>
      <c r="G372" s="24"/>
      <c r="H372" s="6"/>
      <c r="I372" s="7"/>
      <c r="J372" s="8"/>
      <c r="K372" s="8"/>
      <c r="L372" s="24"/>
      <c r="M372" s="5"/>
      <c r="N372" s="85"/>
      <c r="O372" s="86"/>
      <c r="P372" s="102"/>
      <c r="Q372" s="102"/>
      <c r="R372" s="102"/>
      <c r="S372" s="102"/>
      <c r="T372" s="102"/>
      <c r="U372" s="102"/>
      <c r="V372" s="102"/>
      <c r="W372" s="102"/>
      <c r="X372" s="102"/>
      <c r="Y372" s="102"/>
      <c r="Z372" s="102"/>
    </row>
    <row r="373" spans="1:26" s="90" customFormat="1">
      <c r="A373" s="24"/>
      <c r="B373" s="88"/>
      <c r="C373" s="286"/>
      <c r="D373" s="286"/>
      <c r="E373" s="286"/>
      <c r="F373" s="286"/>
      <c r="G373" s="24"/>
      <c r="H373" s="6"/>
      <c r="I373" s="7"/>
      <c r="J373" s="8"/>
      <c r="K373" s="8"/>
      <c r="L373" s="24"/>
      <c r="M373" s="5"/>
      <c r="N373" s="85"/>
      <c r="O373" s="86"/>
      <c r="P373" s="102"/>
      <c r="Q373" s="102"/>
      <c r="R373" s="102"/>
      <c r="S373" s="102"/>
      <c r="T373" s="102"/>
      <c r="U373" s="102"/>
      <c r="V373" s="102"/>
      <c r="W373" s="102"/>
      <c r="X373" s="102"/>
      <c r="Y373" s="102"/>
      <c r="Z373" s="102"/>
    </row>
    <row r="374" spans="1:26" s="90" customFormat="1">
      <c r="A374" s="24"/>
      <c r="B374" s="88"/>
      <c r="C374" s="286"/>
      <c r="D374" s="286"/>
      <c r="E374" s="286"/>
      <c r="F374" s="286"/>
      <c r="G374" s="24"/>
      <c r="H374" s="6"/>
      <c r="I374" s="7"/>
      <c r="J374" s="8"/>
      <c r="K374" s="8"/>
      <c r="L374" s="24"/>
      <c r="M374" s="5"/>
      <c r="N374" s="85"/>
      <c r="O374" s="86"/>
      <c r="P374" s="102"/>
      <c r="Q374" s="102"/>
      <c r="R374" s="102"/>
      <c r="S374" s="102"/>
      <c r="T374" s="102"/>
      <c r="U374" s="102"/>
      <c r="V374" s="102"/>
      <c r="W374" s="102"/>
      <c r="X374" s="102"/>
      <c r="Y374" s="102"/>
      <c r="Z374" s="102"/>
    </row>
    <row r="375" spans="1:26" s="90" customFormat="1">
      <c r="A375" s="24"/>
      <c r="B375" s="88"/>
      <c r="C375" s="286"/>
      <c r="D375" s="286"/>
      <c r="E375" s="286"/>
      <c r="F375" s="286"/>
      <c r="G375" s="24"/>
      <c r="H375" s="6"/>
      <c r="I375" s="7"/>
      <c r="J375" s="8"/>
      <c r="K375" s="8"/>
      <c r="L375" s="24"/>
      <c r="M375" s="5"/>
      <c r="N375" s="85"/>
      <c r="O375" s="86"/>
      <c r="P375" s="102"/>
      <c r="Q375" s="102"/>
      <c r="R375" s="102"/>
      <c r="S375" s="102"/>
      <c r="T375" s="102"/>
      <c r="U375" s="102"/>
      <c r="V375" s="102"/>
      <c r="W375" s="102"/>
      <c r="X375" s="102"/>
      <c r="Y375" s="102"/>
      <c r="Z375" s="102"/>
    </row>
    <row r="376" spans="1:26" s="90" customFormat="1">
      <c r="A376" s="24"/>
      <c r="B376" s="88"/>
      <c r="C376" s="286"/>
      <c r="D376" s="286"/>
      <c r="E376" s="286"/>
      <c r="F376" s="286"/>
      <c r="G376" s="24"/>
      <c r="H376" s="6"/>
      <c r="I376" s="7"/>
      <c r="J376" s="8"/>
      <c r="K376" s="8"/>
      <c r="L376" s="24"/>
      <c r="M376" s="5"/>
      <c r="N376" s="85"/>
      <c r="O376" s="86"/>
      <c r="P376" s="102"/>
      <c r="Q376" s="102"/>
      <c r="R376" s="102"/>
      <c r="S376" s="102"/>
      <c r="T376" s="102"/>
      <c r="U376" s="102"/>
      <c r="V376" s="102"/>
      <c r="W376" s="102"/>
      <c r="X376" s="102"/>
      <c r="Y376" s="102"/>
      <c r="Z376" s="102"/>
    </row>
    <row r="377" spans="1:26" s="90" customFormat="1">
      <c r="A377" s="24"/>
      <c r="B377" s="88"/>
      <c r="C377" s="286"/>
      <c r="D377" s="286"/>
      <c r="E377" s="286"/>
      <c r="F377" s="286"/>
      <c r="G377" s="24"/>
      <c r="H377" s="6"/>
      <c r="I377" s="7"/>
      <c r="J377" s="8"/>
      <c r="K377" s="8"/>
      <c r="L377" s="24"/>
      <c r="M377" s="5"/>
      <c r="N377" s="85"/>
      <c r="O377" s="86"/>
      <c r="P377" s="102"/>
      <c r="Q377" s="102"/>
      <c r="R377" s="102"/>
      <c r="S377" s="102"/>
      <c r="T377" s="102"/>
      <c r="U377" s="102"/>
      <c r="V377" s="102"/>
      <c r="W377" s="102"/>
      <c r="X377" s="102"/>
      <c r="Y377" s="102"/>
      <c r="Z377" s="102"/>
    </row>
    <row r="378" spans="1:26" s="90" customFormat="1">
      <c r="A378" s="24"/>
      <c r="B378" s="88"/>
      <c r="C378" s="286"/>
      <c r="D378" s="286"/>
      <c r="E378" s="286"/>
      <c r="F378" s="286"/>
      <c r="G378" s="24"/>
      <c r="H378" s="6"/>
      <c r="I378" s="7"/>
      <c r="J378" s="8"/>
      <c r="K378" s="8"/>
      <c r="L378" s="24"/>
      <c r="M378" s="5"/>
      <c r="N378" s="85"/>
      <c r="O378" s="86"/>
      <c r="P378" s="102"/>
      <c r="Q378" s="102"/>
      <c r="R378" s="102"/>
      <c r="S378" s="102"/>
      <c r="T378" s="102"/>
      <c r="U378" s="102"/>
      <c r="V378" s="102"/>
      <c r="W378" s="102"/>
      <c r="X378" s="102"/>
      <c r="Y378" s="102"/>
      <c r="Z378" s="102"/>
    </row>
    <row r="379" spans="1:26" s="90" customFormat="1">
      <c r="A379" s="24"/>
      <c r="B379" s="88"/>
      <c r="C379" s="286"/>
      <c r="D379" s="286"/>
      <c r="E379" s="286"/>
      <c r="F379" s="286"/>
      <c r="G379" s="24"/>
      <c r="H379" s="6"/>
      <c r="I379" s="7"/>
      <c r="J379" s="8"/>
      <c r="K379" s="8"/>
      <c r="L379" s="24"/>
      <c r="M379" s="5"/>
      <c r="N379" s="85"/>
      <c r="O379" s="86"/>
      <c r="P379" s="102"/>
      <c r="Q379" s="102"/>
      <c r="R379" s="102"/>
      <c r="S379" s="102"/>
      <c r="T379" s="102"/>
      <c r="U379" s="102"/>
      <c r="V379" s="102"/>
      <c r="W379" s="102"/>
      <c r="X379" s="102"/>
      <c r="Y379" s="102"/>
      <c r="Z379" s="102"/>
    </row>
    <row r="380" spans="1:26" s="90" customFormat="1">
      <c r="A380" s="24"/>
      <c r="B380" s="88"/>
      <c r="C380" s="286"/>
      <c r="D380" s="286"/>
      <c r="E380" s="286"/>
      <c r="F380" s="286"/>
      <c r="G380" s="24"/>
      <c r="H380" s="6"/>
      <c r="I380" s="7"/>
      <c r="J380" s="8"/>
      <c r="K380" s="8"/>
      <c r="L380" s="24"/>
      <c r="M380" s="5"/>
      <c r="N380" s="85"/>
      <c r="O380" s="86"/>
      <c r="P380" s="102"/>
      <c r="Q380" s="102"/>
      <c r="R380" s="102"/>
      <c r="S380" s="102"/>
      <c r="T380" s="102"/>
      <c r="U380" s="102"/>
      <c r="V380" s="102"/>
      <c r="W380" s="102"/>
      <c r="X380" s="102"/>
      <c r="Y380" s="102"/>
      <c r="Z380" s="102"/>
    </row>
    <row r="381" spans="1:26" s="90" customFormat="1">
      <c r="A381" s="24"/>
      <c r="B381" s="88"/>
      <c r="C381" s="286"/>
      <c r="D381" s="286"/>
      <c r="E381" s="286"/>
      <c r="F381" s="286"/>
      <c r="G381" s="24"/>
      <c r="H381" s="6"/>
      <c r="I381" s="7"/>
      <c r="J381" s="8"/>
      <c r="K381" s="8"/>
      <c r="L381" s="24"/>
      <c r="M381" s="5"/>
      <c r="N381" s="85"/>
      <c r="O381" s="86"/>
      <c r="P381" s="102"/>
      <c r="Q381" s="102"/>
      <c r="R381" s="102"/>
      <c r="S381" s="102"/>
      <c r="T381" s="102"/>
      <c r="U381" s="102"/>
      <c r="V381" s="102"/>
      <c r="W381" s="102"/>
      <c r="X381" s="102"/>
      <c r="Y381" s="102"/>
      <c r="Z381" s="102"/>
    </row>
    <row r="382" spans="1:26" s="90" customFormat="1">
      <c r="A382" s="24"/>
      <c r="B382" s="88"/>
      <c r="C382" s="286"/>
      <c r="D382" s="286"/>
      <c r="E382" s="286"/>
      <c r="F382" s="286"/>
      <c r="G382" s="24"/>
      <c r="H382" s="6"/>
      <c r="I382" s="7"/>
      <c r="J382" s="8"/>
      <c r="K382" s="8"/>
      <c r="L382" s="24"/>
      <c r="M382" s="5"/>
      <c r="N382" s="85"/>
      <c r="O382" s="86"/>
      <c r="P382" s="102"/>
      <c r="Q382" s="102"/>
      <c r="R382" s="102"/>
      <c r="S382" s="102"/>
      <c r="T382" s="102"/>
      <c r="U382" s="102"/>
      <c r="V382" s="102"/>
      <c r="W382" s="102"/>
      <c r="X382" s="102"/>
      <c r="Y382" s="102"/>
      <c r="Z382" s="102"/>
    </row>
    <row r="383" spans="1:26" s="90" customFormat="1">
      <c r="A383" s="24"/>
      <c r="B383" s="88"/>
      <c r="C383" s="286"/>
      <c r="D383" s="286"/>
      <c r="E383" s="286"/>
      <c r="F383" s="286"/>
      <c r="G383" s="24"/>
      <c r="H383" s="6"/>
      <c r="I383" s="7"/>
      <c r="J383" s="8"/>
      <c r="K383" s="8"/>
      <c r="L383" s="24"/>
      <c r="M383" s="5"/>
      <c r="N383" s="85"/>
      <c r="O383" s="86"/>
      <c r="P383" s="102"/>
      <c r="Q383" s="102"/>
      <c r="R383" s="102"/>
      <c r="S383" s="102"/>
      <c r="T383" s="102"/>
      <c r="U383" s="102"/>
      <c r="V383" s="102"/>
      <c r="W383" s="102"/>
      <c r="X383" s="102"/>
      <c r="Y383" s="102"/>
      <c r="Z383" s="102"/>
    </row>
    <row r="384" spans="1:26" s="90" customFormat="1">
      <c r="A384" s="24"/>
      <c r="B384" s="88"/>
      <c r="C384" s="286"/>
      <c r="D384" s="286"/>
      <c r="E384" s="286"/>
      <c r="F384" s="286"/>
      <c r="G384" s="24"/>
      <c r="H384" s="6"/>
      <c r="I384" s="7"/>
      <c r="J384" s="8"/>
      <c r="K384" s="8"/>
      <c r="L384" s="24"/>
      <c r="M384" s="5"/>
      <c r="N384" s="85"/>
      <c r="O384" s="86"/>
      <c r="P384" s="102"/>
      <c r="Q384" s="102"/>
      <c r="R384" s="102"/>
      <c r="S384" s="102"/>
      <c r="T384" s="102"/>
      <c r="U384" s="102"/>
      <c r="V384" s="102"/>
      <c r="W384" s="102"/>
      <c r="X384" s="102"/>
      <c r="Y384" s="102"/>
      <c r="Z384" s="102"/>
    </row>
    <row r="385" spans="1:26" s="90" customFormat="1">
      <c r="A385" s="24"/>
      <c r="B385" s="88"/>
      <c r="C385" s="286"/>
      <c r="D385" s="286"/>
      <c r="E385" s="286"/>
      <c r="F385" s="286"/>
      <c r="G385" s="24"/>
      <c r="H385" s="6"/>
      <c r="I385" s="7"/>
      <c r="J385" s="8"/>
      <c r="K385" s="8"/>
      <c r="L385" s="24"/>
      <c r="M385" s="5"/>
      <c r="N385" s="85"/>
      <c r="O385" s="86"/>
      <c r="P385" s="102"/>
      <c r="Q385" s="102"/>
      <c r="R385" s="102"/>
      <c r="S385" s="102"/>
      <c r="T385" s="102"/>
      <c r="U385" s="102"/>
      <c r="V385" s="102"/>
      <c r="W385" s="102"/>
      <c r="X385" s="102"/>
      <c r="Y385" s="102"/>
      <c r="Z385" s="102"/>
    </row>
    <row r="386" spans="1:26" s="90" customFormat="1">
      <c r="A386" s="24"/>
      <c r="B386" s="88"/>
      <c r="C386" s="286"/>
      <c r="D386" s="286"/>
      <c r="E386" s="286"/>
      <c r="F386" s="286"/>
      <c r="G386" s="24"/>
      <c r="H386" s="6"/>
      <c r="I386" s="7"/>
      <c r="J386" s="8"/>
      <c r="K386" s="8"/>
      <c r="L386" s="24"/>
      <c r="M386" s="5"/>
      <c r="N386" s="85"/>
      <c r="O386" s="86"/>
      <c r="P386" s="102"/>
      <c r="Q386" s="102"/>
      <c r="R386" s="102"/>
      <c r="S386" s="102"/>
      <c r="T386" s="102"/>
      <c r="U386" s="102"/>
      <c r="V386" s="102"/>
      <c r="W386" s="102"/>
      <c r="X386" s="102"/>
      <c r="Y386" s="102"/>
      <c r="Z386" s="102"/>
    </row>
    <row r="387" spans="1:26" s="90" customFormat="1">
      <c r="A387" s="24"/>
      <c r="B387" s="88"/>
      <c r="C387" s="286"/>
      <c r="D387" s="286"/>
      <c r="E387" s="286"/>
      <c r="F387" s="286"/>
      <c r="G387" s="24"/>
      <c r="H387" s="6"/>
      <c r="I387" s="7"/>
      <c r="J387" s="8"/>
      <c r="K387" s="8"/>
      <c r="L387" s="24"/>
      <c r="M387" s="5"/>
      <c r="N387" s="85"/>
      <c r="O387" s="86"/>
      <c r="P387" s="102"/>
      <c r="Q387" s="102"/>
      <c r="R387" s="102"/>
      <c r="S387" s="102"/>
      <c r="T387" s="102"/>
      <c r="U387" s="102"/>
      <c r="V387" s="102"/>
      <c r="W387" s="102"/>
      <c r="X387" s="102"/>
      <c r="Y387" s="102"/>
      <c r="Z387" s="102"/>
    </row>
    <row r="388" spans="1:26" s="90" customFormat="1">
      <c r="A388" s="24"/>
      <c r="B388" s="88"/>
      <c r="C388" s="286"/>
      <c r="D388" s="286"/>
      <c r="E388" s="286"/>
      <c r="F388" s="286"/>
      <c r="G388" s="24"/>
      <c r="H388" s="6"/>
      <c r="I388" s="7"/>
      <c r="J388" s="8"/>
      <c r="K388" s="8"/>
      <c r="L388" s="24"/>
      <c r="M388" s="5"/>
      <c r="N388" s="85"/>
      <c r="O388" s="86"/>
      <c r="P388" s="102"/>
      <c r="Q388" s="102"/>
      <c r="R388" s="102"/>
      <c r="S388" s="102"/>
      <c r="T388" s="102"/>
      <c r="U388" s="102"/>
      <c r="V388" s="102"/>
      <c r="W388" s="102"/>
      <c r="X388" s="102"/>
      <c r="Y388" s="102"/>
      <c r="Z388" s="102"/>
    </row>
    <row r="389" spans="1:26" s="90" customFormat="1">
      <c r="A389" s="24"/>
      <c r="B389" s="88"/>
      <c r="C389" s="286"/>
      <c r="D389" s="286"/>
      <c r="E389" s="286"/>
      <c r="F389" s="286"/>
      <c r="G389" s="24"/>
      <c r="H389" s="6"/>
      <c r="I389" s="7"/>
      <c r="J389" s="8"/>
      <c r="K389" s="8"/>
      <c r="L389" s="24"/>
      <c r="M389" s="5"/>
      <c r="N389" s="85"/>
      <c r="O389" s="86"/>
      <c r="P389" s="102"/>
      <c r="Q389" s="102"/>
      <c r="R389" s="102"/>
      <c r="S389" s="102"/>
      <c r="T389" s="102"/>
      <c r="U389" s="102"/>
      <c r="V389" s="102"/>
      <c r="W389" s="102"/>
      <c r="X389" s="102"/>
      <c r="Y389" s="102"/>
      <c r="Z389" s="102"/>
    </row>
  </sheetData>
  <mergeCells count="8">
    <mergeCell ref="B4:D4"/>
    <mergeCell ref="B333:N333"/>
    <mergeCell ref="B9:O9"/>
    <mergeCell ref="B10:O10"/>
    <mergeCell ref="B11:O11"/>
    <mergeCell ref="B12:O12"/>
    <mergeCell ref="B328:N328"/>
    <mergeCell ref="B331:N331"/>
  </mergeCells>
  <pageMargins left="0.31496062992125984" right="0.19685039370078741" top="0.11811023622047245" bottom="0.15748031496062992" header="0.11811023622047245" footer="0.51181102362204722"/>
  <pageSetup paperSize="9" scale="36" fitToHeight="9" orientation="portrait" r:id="rId1"/>
  <headerFooter alignWithMargins="0"/>
  <rowBreaks count="1" manualBreakCount="1">
    <brk id="283" max="13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лютий 2026</vt:lpstr>
      <vt:lpstr>'лютий 2026'!Область_печати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</dc:creator>
  <cp:lastModifiedBy>Люда</cp:lastModifiedBy>
  <cp:lastPrinted>2025-09-04T08:51:17Z</cp:lastPrinted>
  <dcterms:created xsi:type="dcterms:W3CDTF">2020-01-15T12:40:48Z</dcterms:created>
  <dcterms:modified xsi:type="dcterms:W3CDTF">2026-03-05T08:16:14Z</dcterms:modified>
</cp:coreProperties>
</file>